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8" i="1"/>
  <c r="C89"/>
  <c r="C82"/>
  <c r="C58"/>
  <c r="C48"/>
  <c r="C44"/>
  <c r="C38"/>
  <c r="C29"/>
  <c r="C17"/>
  <c r="C84"/>
</calcChain>
</file>

<file path=xl/sharedStrings.xml><?xml version="1.0" encoding="utf-8"?>
<sst xmlns="http://schemas.openxmlformats.org/spreadsheetml/2006/main" count="120" uniqueCount="118">
  <si>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</si>
  <si>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</si>
  <si>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</si>
  <si>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</si>
  <si>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</si>
  <si>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</si>
  <si>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</si>
  <si>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</si>
  <si>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</si>
  <si>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</si>
  <si>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</si>
  <si>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1.6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</si>
  <si>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</si>
  <si>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</si>
  <si>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</si>
  <si>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</si>
  <si>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</si>
  <si>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</si>
  <si>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</si>
  <si>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</si>
  <si>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</si>
  <si>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</si>
  <si>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</si>
  <si>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</si>
  <si>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</si>
  <si>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</si>
  <si>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</si>
  <si>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</si>
  <si>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</si>
  <si>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</si>
  <si>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</si>
  <si>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</si>
  <si>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</si>
  <si>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</si>
  <si>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</si>
  <si>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</si>
  <si>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</si>
  <si>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</si>
  <si>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</si>
  <si>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</si>
  <si>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</si>
  <si>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</si>
  <si>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</si>
  <si>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</si>
  <si>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</si>
  <si>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</si>
  <si>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</si>
  <si>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</si>
  <si>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</si>
  <si>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</si>
  <si>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</si>
  <si>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</si>
  <si>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</si>
  <si>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</si>
  <si>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</si>
  <si>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</si>
  <si>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</si>
  <si>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</si>
  <si>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</si>
  <si>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</si>
  <si>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</si>
  <si>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</si>
  <si>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</si>
  <si>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</si>
  <si>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</si>
  <si>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</si>
  <si>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</si>
  <si>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</si>
  <si>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</si>
  <si>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</si>
  <si>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</si>
  <si>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</si>
  <si>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</si>
  <si>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8.4</t>
  </si>
  <si>
    <t>Поверка и ремонт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</si>
  <si>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</si>
  <si>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</si>
  <si>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</si>
  <si>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</si>
  <si>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1п 1,2эт</t>
  </si>
  <si>
    <t xml:space="preserve"> 9.2</t>
  </si>
  <si>
    <t>Текущий ремонт систем водоснабжения и водоотведения (непредвиденные работы)</t>
  </si>
  <si>
    <t>установка сбросных вентилей Ду 15мм на ст.отопления кв.15</t>
  </si>
  <si>
    <t>уплотнение соединений (лен сантехнический) кв.15</t>
  </si>
  <si>
    <t>устранение засора коллектор</t>
  </si>
  <si>
    <t xml:space="preserve"> 9.3</t>
  </si>
  <si>
    <t>Текущий ремонт конструктивных элементов (непредвиденные работы)</t>
  </si>
  <si>
    <t>очистка кровель от снега с телевышки</t>
  </si>
  <si>
    <t>стоимость работы телевышки</t>
  </si>
  <si>
    <t>пристрожка входных дверей</t>
  </si>
  <si>
    <t>очистка козырьков от снега</t>
  </si>
  <si>
    <t>погрузка и развоз дресвы на МКД в мешках</t>
  </si>
  <si>
    <t xml:space="preserve">установка деревянных трапов на пешеходные дорожки </t>
  </si>
  <si>
    <t xml:space="preserve">установка контейнера - сетку для раздельного сбора мусора </t>
  </si>
  <si>
    <t>укрепление шиферной кровли с телевышки</t>
  </si>
  <si>
    <t>укрепление оцинкованного конька кровли с телевышки</t>
  </si>
  <si>
    <t>смена оцинкованной стали на коньке кровли с телевышки</t>
  </si>
  <si>
    <t>закрытие чердачного люка</t>
  </si>
  <si>
    <t>изготовление и установка конька из оц.стали</t>
  </si>
  <si>
    <t>закрытие продухов минплитой</t>
  </si>
  <si>
    <t>установка пружин на входные двери</t>
  </si>
  <si>
    <t>ремонт карница оцинкованным железом 0,3м2 с т/вышки</t>
  </si>
  <si>
    <t xml:space="preserve">                                    Итого по п.9</t>
  </si>
  <si>
    <t>по управлению и обслуживанию</t>
  </si>
  <si>
    <t>МКД по ул.Полевая 25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</si>
  <si>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</si>
  <si>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</si>
  <si>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</si>
  <si>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</si>
  <si>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</si>
  <si>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</si>
  <si>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1.5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</si>
  <si>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</si>
  <si>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</si>
  <si>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</si>
  <si>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</si>
  <si>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</si>
  <si>
    <t>Дополнительные средства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</si>
</sst>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9"/>
  <sheetViews>
    <sheetView tabSelected="1" topLeftCell="A79" workbookViewId="0">
      <selection activeCell="C89" sqref="C89"/>
    </sheetView>
  </sheetViews>
  <sheetFormatPr defaultColWidth="9.109375" defaultRowHeight="15.6"/>
  <cols>
    <col min="1" max="1" width="6.44140625" style="28" customWidth="1"/>
    <col min="2" max="2" width="67.5546875" style="7" customWidth="1"/>
    <col min="3" max="3" width="17.44140625" style="6" customWidth="1"/>
    <col min="4" max="200" width="9.109375" style="7" customWidth="1"/>
    <col min="201" max="201" width="4" style="7" customWidth="1"/>
    <col min="202" max="202" width="49.5546875" style="7" customWidth="1"/>
    <col min="203" max="203" width="9.6640625" style="7" customWidth="1"/>
    <col min="204" max="204" width="7.5546875" style="7" customWidth="1"/>
    <col min="205" max="205" width="8.109375" style="7" customWidth="1"/>
    <col min="206" max="206" width="6.88671875" style="7" customWidth="1"/>
    <col min="207" max="207" width="8" style="7" customWidth="1"/>
    <col min="208" max="208" width="9" style="7" customWidth="1"/>
    <col min="209" max="16384" width="9.109375" style="7"/>
  </cols>
  <sheetData>
    <row r="1" spans="1:3">
      <c r="A1" s="31" t="s">
        <v>105</v>
      </c>
      <c r="B1" s="31"/>
    </row>
    <row r="2" spans="1:3" ht="12.75" customHeight="1">
      <c r="A2" s="31" t="s">
        <v>103</v>
      </c>
      <c r="B2" s="31"/>
    </row>
    <row r="3" spans="1:3">
      <c r="A3" s="31" t="s">
        <v>104</v>
      </c>
      <c r="B3" s="31"/>
    </row>
    <row r="4" spans="1:3">
      <c r="A4" s="5"/>
      <c r="B4" s="5"/>
    </row>
    <row r="5" spans="1:3" s="8" customFormat="1" ht="16.2">
      <c r="A5" s="1"/>
      <c r="B5" s="29" t="s">
        <v>110</v>
      </c>
      <c r="C5" s="3">
        <v>-151230.55789999999</v>
      </c>
    </row>
    <row r="6" spans="1:3" ht="15" customHeight="1">
      <c r="A6" s="9"/>
      <c r="B6" s="30" t="s">
        <v>1</v>
      </c>
      <c r="C6" s="10"/>
    </row>
    <row r="7" spans="1:3">
      <c r="A7" s="1" t="s">
        <v>2</v>
      </c>
      <c r="B7" s="4" t="s">
        <v>3</v>
      </c>
      <c r="C7" s="10"/>
    </row>
    <row r="8" spans="1:3" ht="17.25" customHeight="1">
      <c r="A8" s="1"/>
      <c r="B8" s="4" t="s">
        <v>4</v>
      </c>
      <c r="C8" s="10">
        <v>11393.928000000002</v>
      </c>
    </row>
    <row r="9" spans="1:3">
      <c r="A9" s="1"/>
      <c r="B9" s="4" t="s">
        <v>0</v>
      </c>
      <c r="C9" s="10">
        <v>2169.6960000000004</v>
      </c>
    </row>
    <row r="10" spans="1:3" ht="14.25" customHeight="1">
      <c r="A10" s="11" t="s">
        <v>5</v>
      </c>
      <c r="B10" s="4" t="s">
        <v>6</v>
      </c>
      <c r="C10" s="10">
        <v>0</v>
      </c>
    </row>
    <row r="11" spans="1:3">
      <c r="A11" s="1"/>
      <c r="B11" s="4" t="s">
        <v>4</v>
      </c>
      <c r="C11" s="10">
        <v>13417.236000000003</v>
      </c>
    </row>
    <row r="12" spans="1:3">
      <c r="A12" s="1"/>
      <c r="B12" s="4" t="s">
        <v>0</v>
      </c>
      <c r="C12" s="10">
        <v>5433.5519999999997</v>
      </c>
    </row>
    <row r="13" spans="1:3" ht="46.8">
      <c r="A13" s="1" t="s">
        <v>7</v>
      </c>
      <c r="B13" s="4" t="s">
        <v>8</v>
      </c>
      <c r="C13" s="10">
        <v>1652.154</v>
      </c>
    </row>
    <row r="14" spans="1:3" ht="14.25" customHeight="1">
      <c r="A14" s="1" t="s">
        <v>9</v>
      </c>
      <c r="B14" s="4" t="s">
        <v>10</v>
      </c>
      <c r="C14" s="10">
        <v>257.75</v>
      </c>
    </row>
    <row r="15" spans="1:3">
      <c r="A15" s="1" t="s">
        <v>111</v>
      </c>
      <c r="B15" s="4" t="s">
        <v>12</v>
      </c>
      <c r="C15" s="10">
        <v>0</v>
      </c>
    </row>
    <row r="16" spans="1:3">
      <c r="A16" s="1" t="s">
        <v>11</v>
      </c>
      <c r="B16" s="4" t="s">
        <v>13</v>
      </c>
      <c r="C16" s="10">
        <v>0</v>
      </c>
    </row>
    <row r="17" spans="1:3">
      <c r="A17" s="1"/>
      <c r="B17" s="2" t="s">
        <v>14</v>
      </c>
      <c r="C17" s="3">
        <f>SUM(C8:C16)</f>
        <v>34324.316000000006</v>
      </c>
    </row>
    <row r="18" spans="1:3" ht="35.25" customHeight="1">
      <c r="A18" s="1" t="s">
        <v>15</v>
      </c>
      <c r="B18" s="30" t="s">
        <v>16</v>
      </c>
      <c r="C18" s="10"/>
    </row>
    <row r="19" spans="1:3">
      <c r="A19" s="1" t="s">
        <v>17</v>
      </c>
      <c r="B19" s="4" t="s">
        <v>18</v>
      </c>
      <c r="C19" s="10">
        <v>824.70400000000018</v>
      </c>
    </row>
    <row r="20" spans="1:3" ht="31.2">
      <c r="A20" s="1" t="s">
        <v>19</v>
      </c>
      <c r="B20" s="4" t="s">
        <v>20</v>
      </c>
      <c r="C20" s="10">
        <v>2757.5039999999999</v>
      </c>
    </row>
    <row r="21" spans="1:3">
      <c r="A21" s="1" t="s">
        <v>21</v>
      </c>
      <c r="B21" s="4" t="s">
        <v>22</v>
      </c>
      <c r="C21" s="10">
        <v>171.30400000000003</v>
      </c>
    </row>
    <row r="22" spans="1:3">
      <c r="A22" s="1" t="s">
        <v>23</v>
      </c>
      <c r="B22" s="4" t="s">
        <v>24</v>
      </c>
      <c r="C22" s="10">
        <v>1326.02</v>
      </c>
    </row>
    <row r="23" spans="1:3">
      <c r="A23" s="1" t="s">
        <v>25</v>
      </c>
      <c r="B23" s="4" t="s">
        <v>26</v>
      </c>
      <c r="C23" s="10">
        <v>6155.9680000000008</v>
      </c>
    </row>
    <row r="24" spans="1:3">
      <c r="A24" s="1" t="s">
        <v>27</v>
      </c>
      <c r="B24" s="4" t="s">
        <v>28</v>
      </c>
      <c r="C24" s="10">
        <v>1983.424</v>
      </c>
    </row>
    <row r="25" spans="1:3">
      <c r="A25" s="1" t="s">
        <v>29</v>
      </c>
      <c r="B25" s="4" t="s">
        <v>30</v>
      </c>
      <c r="C25" s="10">
        <v>4800</v>
      </c>
    </row>
    <row r="26" spans="1:3" ht="31.2">
      <c r="A26" s="1" t="s">
        <v>31</v>
      </c>
      <c r="B26" s="4" t="s">
        <v>32</v>
      </c>
      <c r="C26" s="10">
        <v>226.84799999999996</v>
      </c>
    </row>
    <row r="27" spans="1:3" ht="31.2">
      <c r="A27" s="1" t="s">
        <v>33</v>
      </c>
      <c r="B27" s="4" t="s">
        <v>34</v>
      </c>
      <c r="C27" s="10">
        <v>2196.558</v>
      </c>
    </row>
    <row r="28" spans="1:3">
      <c r="A28" s="1" t="s">
        <v>35</v>
      </c>
      <c r="B28" s="4" t="s">
        <v>36</v>
      </c>
      <c r="C28" s="10">
        <v>552.21600000000012</v>
      </c>
    </row>
    <row r="29" spans="1:3">
      <c r="A29" s="1"/>
      <c r="B29" s="2" t="s">
        <v>37</v>
      </c>
      <c r="C29" s="3">
        <f>SUM(C19:C28)</f>
        <v>20994.545999999998</v>
      </c>
    </row>
    <row r="30" spans="1:3">
      <c r="A30" s="1"/>
      <c r="B30" s="2" t="s">
        <v>38</v>
      </c>
      <c r="C30" s="10"/>
    </row>
    <row r="31" spans="1:3" ht="31.2">
      <c r="A31" s="1" t="s">
        <v>39</v>
      </c>
      <c r="B31" s="4" t="s">
        <v>40</v>
      </c>
      <c r="C31" s="10"/>
    </row>
    <row r="32" spans="1:3">
      <c r="A32" s="1"/>
      <c r="B32" s="4" t="s">
        <v>41</v>
      </c>
      <c r="C32" s="10">
        <v>13760</v>
      </c>
    </row>
    <row r="33" spans="1:3">
      <c r="A33" s="1"/>
      <c r="B33" s="4" t="s">
        <v>42</v>
      </c>
      <c r="C33" s="10">
        <v>8472.9499999999989</v>
      </c>
    </row>
    <row r="34" spans="1:3">
      <c r="A34" s="1"/>
      <c r="B34" s="4" t="s">
        <v>43</v>
      </c>
      <c r="C34" s="10">
        <v>4486.25</v>
      </c>
    </row>
    <row r="35" spans="1:3">
      <c r="A35" s="1"/>
      <c r="B35" s="4" t="s">
        <v>44</v>
      </c>
      <c r="C35" s="10">
        <v>630.5</v>
      </c>
    </row>
    <row r="36" spans="1:3">
      <c r="A36" s="1"/>
      <c r="B36" s="4" t="s">
        <v>45</v>
      </c>
      <c r="C36" s="10">
        <v>7262.64</v>
      </c>
    </row>
    <row r="37" spans="1:3">
      <c r="A37" s="1" t="s">
        <v>46</v>
      </c>
      <c r="B37" s="4" t="s">
        <v>47</v>
      </c>
      <c r="C37" s="10">
        <v>277.10000000000002</v>
      </c>
    </row>
    <row r="38" spans="1:3">
      <c r="A38" s="1"/>
      <c r="B38" s="2" t="s">
        <v>48</v>
      </c>
      <c r="C38" s="3">
        <f>SUM(C32:C37)</f>
        <v>34889.439999999995</v>
      </c>
    </row>
    <row r="39" spans="1:3">
      <c r="A39" s="1"/>
      <c r="B39" s="2" t="s">
        <v>49</v>
      </c>
      <c r="C39" s="10"/>
    </row>
    <row r="40" spans="1:3">
      <c r="A40" s="1" t="s">
        <v>50</v>
      </c>
      <c r="B40" s="4" t="s">
        <v>51</v>
      </c>
      <c r="C40" s="10">
        <v>6388.2720000000008</v>
      </c>
    </row>
    <row r="41" spans="1:3">
      <c r="A41" s="1" t="s">
        <v>52</v>
      </c>
      <c r="B41" s="4" t="s">
        <v>53</v>
      </c>
      <c r="C41" s="10">
        <v>10800.592000000001</v>
      </c>
    </row>
    <row r="42" spans="1:3" ht="14.25" customHeight="1">
      <c r="A42" s="1" t="s">
        <v>54</v>
      </c>
      <c r="B42" s="4" t="s">
        <v>55</v>
      </c>
      <c r="C42" s="10">
        <v>6388.2720000000008</v>
      </c>
    </row>
    <row r="43" spans="1:3">
      <c r="A43" s="1" t="s">
        <v>56</v>
      </c>
      <c r="B43" s="4" t="s">
        <v>57</v>
      </c>
      <c r="C43" s="10">
        <v>1573.88</v>
      </c>
    </row>
    <row r="44" spans="1:3">
      <c r="A44" s="1"/>
      <c r="B44" s="2" t="s">
        <v>58</v>
      </c>
      <c r="C44" s="3">
        <f>SUM(C40:C43)</f>
        <v>25151.016000000003</v>
      </c>
    </row>
    <row r="45" spans="1:3">
      <c r="A45" s="1"/>
      <c r="B45" s="2" t="s">
        <v>59</v>
      </c>
      <c r="C45" s="10"/>
    </row>
    <row r="46" spans="1:3" ht="31.2">
      <c r="A46" s="1" t="s">
        <v>60</v>
      </c>
      <c r="B46" s="4" t="s">
        <v>61</v>
      </c>
      <c r="C46" s="10">
        <v>11740.607999999998</v>
      </c>
    </row>
    <row r="47" spans="1:3">
      <c r="A47" s="1" t="s">
        <v>62</v>
      </c>
      <c r="B47" s="4" t="s">
        <v>63</v>
      </c>
      <c r="C47" s="10">
        <v>3280.4640000000009</v>
      </c>
    </row>
    <row r="48" spans="1:3">
      <c r="A48" s="1"/>
      <c r="B48" s="2" t="s">
        <v>64</v>
      </c>
      <c r="C48" s="3">
        <f>SUM(C46:C47)</f>
        <v>15021.072</v>
      </c>
    </row>
    <row r="49" spans="1:3" ht="12.75" customHeight="1">
      <c r="A49" s="12"/>
      <c r="B49" s="2" t="s">
        <v>112</v>
      </c>
      <c r="C49" s="3">
        <v>1026.9319999999998</v>
      </c>
    </row>
    <row r="50" spans="1:3" ht="14.25" customHeight="1">
      <c r="A50" s="12"/>
      <c r="B50" s="2" t="s">
        <v>113</v>
      </c>
      <c r="C50" s="3">
        <v>1333.5340000000001</v>
      </c>
    </row>
    <row r="51" spans="1:3">
      <c r="A51" s="1"/>
      <c r="B51" s="30" t="s">
        <v>114</v>
      </c>
      <c r="C51" s="10"/>
    </row>
    <row r="52" spans="1:3">
      <c r="A52" s="1" t="s">
        <v>65</v>
      </c>
      <c r="B52" s="4" t="s">
        <v>66</v>
      </c>
      <c r="C52" s="10">
        <v>3616.9800000000005</v>
      </c>
    </row>
    <row r="53" spans="1:3">
      <c r="A53" s="1" t="s">
        <v>67</v>
      </c>
      <c r="B53" s="4" t="s">
        <v>68</v>
      </c>
      <c r="C53" s="10">
        <v>4800.12</v>
      </c>
    </row>
    <row r="54" spans="1:3" ht="46.8">
      <c r="A54" s="1" t="s">
        <v>69</v>
      </c>
      <c r="B54" s="4" t="s">
        <v>70</v>
      </c>
      <c r="C54" s="10">
        <v>3521.579999999999</v>
      </c>
    </row>
    <row r="55" spans="1:3" ht="46.8">
      <c r="A55" s="1"/>
      <c r="B55" s="4" t="s">
        <v>71</v>
      </c>
      <c r="C55" s="10">
        <v>3521.579999999999</v>
      </c>
    </row>
    <row r="56" spans="1:3" ht="46.8">
      <c r="A56" s="1"/>
      <c r="B56" s="4" t="s">
        <v>72</v>
      </c>
      <c r="C56" s="10">
        <v>7043.159999999998</v>
      </c>
    </row>
    <row r="57" spans="1:3">
      <c r="A57" s="11" t="s">
        <v>73</v>
      </c>
      <c r="B57" s="4" t="s">
        <v>74</v>
      </c>
      <c r="C57" s="10"/>
    </row>
    <row r="58" spans="1:3">
      <c r="A58" s="1"/>
      <c r="B58" s="2" t="s">
        <v>75</v>
      </c>
      <c r="C58" s="3">
        <f>SUM(C52:C57)</f>
        <v>22503.42</v>
      </c>
    </row>
    <row r="59" spans="1:3">
      <c r="A59" s="1"/>
      <c r="B59" s="2" t="s">
        <v>76</v>
      </c>
      <c r="C59" s="10"/>
    </row>
    <row r="60" spans="1:3">
      <c r="A60" s="1" t="s">
        <v>77</v>
      </c>
      <c r="B60" s="4" t="s">
        <v>78</v>
      </c>
      <c r="C60" s="10">
        <v>0</v>
      </c>
    </row>
    <row r="61" spans="1:3">
      <c r="A61" s="13"/>
      <c r="B61" s="14" t="s">
        <v>79</v>
      </c>
      <c r="C61" s="10">
        <v>804.32</v>
      </c>
    </row>
    <row r="62" spans="1:3" ht="31.2">
      <c r="A62" s="1" t="s">
        <v>80</v>
      </c>
      <c r="B62" s="4" t="s">
        <v>81</v>
      </c>
      <c r="C62" s="10">
        <v>0</v>
      </c>
    </row>
    <row r="63" spans="1:3">
      <c r="A63" s="1"/>
      <c r="B63" s="15" t="s">
        <v>82</v>
      </c>
      <c r="C63" s="10">
        <v>918.01</v>
      </c>
    </row>
    <row r="64" spans="1:3">
      <c r="A64" s="1"/>
      <c r="B64" s="15" t="s">
        <v>83</v>
      </c>
      <c r="C64" s="10">
        <v>20.225999999999999</v>
      </c>
    </row>
    <row r="65" spans="1:3">
      <c r="A65" s="16"/>
      <c r="B65" s="17" t="s">
        <v>84</v>
      </c>
      <c r="C65" s="10">
        <v>0</v>
      </c>
    </row>
    <row r="66" spans="1:3" ht="31.2">
      <c r="A66" s="1" t="s">
        <v>85</v>
      </c>
      <c r="B66" s="4" t="s">
        <v>86</v>
      </c>
      <c r="C66" s="10">
        <v>0</v>
      </c>
    </row>
    <row r="67" spans="1:3">
      <c r="A67" s="1"/>
      <c r="B67" s="18" t="s">
        <v>87</v>
      </c>
      <c r="C67" s="10">
        <v>1242.8</v>
      </c>
    </row>
    <row r="68" spans="1:3">
      <c r="A68" s="1"/>
      <c r="B68" s="14" t="s">
        <v>88</v>
      </c>
      <c r="C68" s="10">
        <v>922.19999999999993</v>
      </c>
    </row>
    <row r="69" spans="1:3" ht="15" customHeight="1">
      <c r="A69" s="1"/>
      <c r="B69" s="14" t="s">
        <v>89</v>
      </c>
      <c r="C69" s="10">
        <v>160.74</v>
      </c>
    </row>
    <row r="70" spans="1:3" ht="20.25" customHeight="1">
      <c r="A70" s="1"/>
      <c r="B70" s="18" t="s">
        <v>90</v>
      </c>
      <c r="C70" s="10">
        <v>217.49</v>
      </c>
    </row>
    <row r="71" spans="1:3" ht="15" customHeight="1">
      <c r="A71" s="1"/>
      <c r="B71" s="19" t="s">
        <v>91</v>
      </c>
      <c r="C71" s="10">
        <v>633.67499999999995</v>
      </c>
    </row>
    <row r="72" spans="1:3">
      <c r="A72" s="1"/>
      <c r="B72" s="20" t="s">
        <v>92</v>
      </c>
      <c r="C72" s="10">
        <v>574.39</v>
      </c>
    </row>
    <row r="73" spans="1:3">
      <c r="A73" s="1"/>
      <c r="B73" s="19" t="s">
        <v>93</v>
      </c>
      <c r="C73" s="10">
        <v>244.4</v>
      </c>
    </row>
    <row r="74" spans="1:3">
      <c r="A74" s="1"/>
      <c r="B74" s="14" t="s">
        <v>94</v>
      </c>
      <c r="C74" s="10">
        <v>7808</v>
      </c>
    </row>
    <row r="75" spans="1:3">
      <c r="A75" s="1"/>
      <c r="B75" s="18" t="s">
        <v>95</v>
      </c>
      <c r="C75" s="10">
        <v>1801.2240000000002</v>
      </c>
    </row>
    <row r="76" spans="1:3">
      <c r="A76" s="1"/>
      <c r="B76" s="14" t="s">
        <v>96</v>
      </c>
      <c r="C76" s="10">
        <v>843.95699999999999</v>
      </c>
    </row>
    <row r="77" spans="1:3">
      <c r="A77" s="1"/>
      <c r="B77" s="18" t="s">
        <v>97</v>
      </c>
      <c r="C77" s="10">
        <v>137.88999999999999</v>
      </c>
    </row>
    <row r="78" spans="1:3">
      <c r="A78" s="1"/>
      <c r="B78" s="18" t="s">
        <v>98</v>
      </c>
      <c r="C78" s="10">
        <v>1079.6500000000001</v>
      </c>
    </row>
    <row r="79" spans="1:3">
      <c r="A79" s="1"/>
      <c r="B79" s="19" t="s">
        <v>99</v>
      </c>
      <c r="C79" s="10">
        <v>444.93840000000006</v>
      </c>
    </row>
    <row r="80" spans="1:3">
      <c r="A80" s="1"/>
      <c r="B80" s="14" t="s">
        <v>100</v>
      </c>
      <c r="C80" s="10">
        <v>397.79</v>
      </c>
    </row>
    <row r="81" spans="1:3">
      <c r="A81" s="1"/>
      <c r="B81" s="18" t="s">
        <v>101</v>
      </c>
      <c r="C81" s="10">
        <v>1800</v>
      </c>
    </row>
    <row r="82" spans="1:3">
      <c r="A82" s="1"/>
      <c r="B82" s="2" t="s">
        <v>102</v>
      </c>
      <c r="C82" s="3">
        <f>SUM(C60:C81)</f>
        <v>20051.700400000002</v>
      </c>
    </row>
    <row r="83" spans="1:3">
      <c r="A83" s="12"/>
      <c r="B83" s="2" t="s">
        <v>115</v>
      </c>
      <c r="C83" s="3">
        <v>44487.695999999982</v>
      </c>
    </row>
    <row r="84" spans="1:3">
      <c r="A84" s="9"/>
      <c r="B84" s="21" t="s">
        <v>116</v>
      </c>
      <c r="C84" s="3">
        <f>C17+C29+C38+C44+C48+C49+C50+C58+C82+C83</f>
        <v>219783.67239999998</v>
      </c>
    </row>
    <row r="85" spans="1:3" s="25" customFormat="1">
      <c r="A85" s="22"/>
      <c r="B85" s="23" t="s">
        <v>106</v>
      </c>
      <c r="C85" s="24">
        <v>193605.12</v>
      </c>
    </row>
    <row r="86" spans="1:3" s="8" customFormat="1">
      <c r="A86" s="22"/>
      <c r="B86" s="23" t="s">
        <v>107</v>
      </c>
      <c r="C86" s="24">
        <v>234788.42</v>
      </c>
    </row>
    <row r="87" spans="1:3" s="8" customFormat="1">
      <c r="A87" s="22"/>
      <c r="B87" s="23" t="s">
        <v>117</v>
      </c>
      <c r="C87" s="24">
        <v>2366.69</v>
      </c>
    </row>
    <row r="88" spans="1:3" s="8" customFormat="1">
      <c r="A88" s="26"/>
      <c r="B88" s="23" t="s">
        <v>109</v>
      </c>
      <c r="C88" s="27">
        <f>C86-C84+C87</f>
        <v>17371.43760000003</v>
      </c>
    </row>
    <row r="89" spans="1:3" s="8" customFormat="1">
      <c r="A89" s="26"/>
      <c r="B89" s="23" t="s">
        <v>108</v>
      </c>
      <c r="C89" s="27">
        <f>C5+C88</f>
        <v>-133859.12029999995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2023-01-19T08:58:07Z</dcterms:created>
  <dcterms:modified xsi:type="dcterms:W3CDTF">2023-02-21T09:14:03Z</dcterms:modified>
</cp:coreProperties>
</file>