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256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93" i="1"/>
  <c r="C92"/>
  <c r="C87"/>
  <c r="C76"/>
  <c r="C71"/>
  <c r="C67"/>
  <c r="C60"/>
  <c r="C52"/>
  <c r="C40"/>
  <c r="B9"/>
  <c r="C89"/>
</calcChain>
</file>

<file path=xl/sharedStrings.xml><?xml version="1.0" encoding="utf-8"?>
<sst xmlns="http://schemas.openxmlformats.org/spreadsheetml/2006/main" count="123" uniqueCount="123">
  <si>
    <t>Перечень,периодичность работ, размер финансирования и размер платы</t>
  </si>
  <si>
    <t>ул.Советской Армии, 3</t>
  </si>
  <si>
    <t xml:space="preserve">    Натуральные показатели и технические характеристики</t>
  </si>
  <si>
    <t>А</t>
  </si>
  <si>
    <t>Общая площадь жилых помещений</t>
  </si>
  <si>
    <t>Б</t>
  </si>
  <si>
    <t>Общая площадь нежилых помещений</t>
  </si>
  <si>
    <t>В</t>
  </si>
  <si>
    <t>Итого общая площадь жил.и нежил.помещений</t>
  </si>
  <si>
    <t>г</t>
  </si>
  <si>
    <t>Уборочная площадь элементов л/клеток</t>
  </si>
  <si>
    <t>д</t>
  </si>
  <si>
    <t>Уборочная площадь лестничных клеток</t>
  </si>
  <si>
    <t xml:space="preserve"> - нижних 2-х этажей</t>
  </si>
  <si>
    <t xml:space="preserve"> - выше 2-го этажа</t>
  </si>
  <si>
    <t>е</t>
  </si>
  <si>
    <t>Численность проживающий людей</t>
  </si>
  <si>
    <t>з</t>
  </si>
  <si>
    <t>Площадь чердаков</t>
  </si>
  <si>
    <t>и</t>
  </si>
  <si>
    <t>Площадь подвала</t>
  </si>
  <si>
    <t>к</t>
  </si>
  <si>
    <t>Площадь  кровли (очистка от снега)</t>
  </si>
  <si>
    <t>л</t>
  </si>
  <si>
    <t>Площадь придомовой территории (ручная уборка)</t>
  </si>
  <si>
    <t>Площадь проездов (механизированная уборка)</t>
  </si>
  <si>
    <t>м</t>
  </si>
  <si>
    <t>Площадь для очистки от наледи и льда</t>
  </si>
  <si>
    <t>Количество общедомовых приборов тепла</t>
  </si>
  <si>
    <t>Количество общедомовых приборов воды</t>
  </si>
  <si>
    <t>Норматив накопления твердых бытовых отходов на 1 человека в месяц</t>
  </si>
  <si>
    <t>п</t>
  </si>
  <si>
    <t>Площадь газонов</t>
  </si>
  <si>
    <t>1.1.</t>
  </si>
  <si>
    <t>Влажное подметание лестничных площадок и маршей нижних 2-х этажей</t>
  </si>
  <si>
    <t>1.2.</t>
  </si>
  <si>
    <t>Мытье лестничных площадок и маршей нижних 2-х этажей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</si>
  <si>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</si>
  <si>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потолков, мытье окон</t>
  </si>
  <si>
    <t>Мытье окон</t>
  </si>
  <si>
    <t xml:space="preserve">            ИТОГО по п. 1 :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</si>
  <si>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</si>
  <si>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</si>
  <si>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</si>
  <si>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</si>
  <si>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</si>
  <si>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</si>
  <si>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</si>
  <si>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</si>
  <si>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 xml:space="preserve"> 2.5</t>
  </si>
  <si>
    <t>Подметание снега толщиной до 2-х см</t>
  </si>
  <si>
    <t xml:space="preserve"> 2.6 </t>
  </si>
  <si>
    <t>Подметание снега толщиной выше 2-х см</t>
  </si>
  <si>
    <t xml:space="preserve"> 2.7</t>
  </si>
  <si>
    <t xml:space="preserve">Сдвижка снега и подметание территории в зимний период (механизированная уборка) 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</si>
  <si>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</si>
  <si>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</si>
  <si>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 </t>
  </si>
  <si>
    <t xml:space="preserve">Очистка пешеходных дорожек, отмостки  и проездов шириной 0,5 м от наледи и льда </t>
  </si>
  <si>
    <t xml:space="preserve"> 2.10</t>
  </si>
  <si>
    <t>Кошение газонов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</si>
  <si>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</si>
  <si>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</si>
  <si>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</si>
  <si>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</si>
  <si>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</si>
  <si>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</si>
  <si>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</si>
  <si>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>Замена ламп освещения подъездов, подвалов</t>
  </si>
  <si>
    <t xml:space="preserve">            ИТОГО по п. 3 :</t>
  </si>
  <si>
    <t>4.1.</t>
  </si>
  <si>
    <t>Проведение технических осмотров и устранение незначительных неисправностей констр.элем.</t>
  </si>
  <si>
    <t>4.2.</t>
  </si>
  <si>
    <t>Проведение технических осмотров и устранение незначительных неисправностей  систем центр.отопления</t>
  </si>
  <si>
    <t>4.3.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</si>
  <si>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</si>
  <si>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>4.4.</t>
  </si>
  <si>
    <t>Ершение канализационного выпуска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</si>
  <si>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</si>
  <si>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</si>
  <si>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</si>
  <si>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</si>
  <si>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</si>
  <si>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</si>
  <si>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 xml:space="preserve">            ИТОГО по п. 5 :</t>
  </si>
  <si>
    <t xml:space="preserve"> 8. Поверка и обслуживание общедомовых приборов учета.</t>
  </si>
  <si>
    <t xml:space="preserve"> 8.2</t>
  </si>
  <si>
    <t>Обслуживание общедомовых приборов учета воды</t>
  </si>
  <si>
    <t xml:space="preserve"> 8.5</t>
  </si>
  <si>
    <t>Снятие и запись показаний, обработка информации и занесение в компьютер, передача данных для расчета в ресурсоснабжающую организацию (вода)</t>
  </si>
  <si>
    <t xml:space="preserve"> 8.6</t>
  </si>
  <si>
    <t>Снятие и запись показаний, обработка информации и занесение в компьютер, передача данных для расчета в ресурсоснабжающую организацию (эл.энергия)</t>
  </si>
  <si>
    <t xml:space="preserve">            ИТОГО по п. 8 :</t>
  </si>
  <si>
    <t xml:space="preserve">  9. Текущий ремонт (непредвиденные работы)</t>
  </si>
  <si>
    <t>9.1.</t>
  </si>
  <si>
    <t>Текущий ремонт электрооборудования (непредвиденные работы</t>
  </si>
  <si>
    <t>замена энергосберегающего патрона на лестничной клетке</t>
  </si>
  <si>
    <t>смена патрона энергосберегающего</t>
  </si>
  <si>
    <t>смена 1 клавишного выключателя в подъезде</t>
  </si>
  <si>
    <t>9.2.</t>
  </si>
  <si>
    <t>Текущий ремонт систем водоснабжения и водоотведения (непредвиденные работы</t>
  </si>
  <si>
    <t>смена уплотняющих сантехнических прокладок водосчетчика</t>
  </si>
  <si>
    <t>Текущий ремонт конструктивных элементов (непредвиденные работы)</t>
  </si>
  <si>
    <t>укрепление оцинкованного конька на кровле с ТВ</t>
  </si>
  <si>
    <t>стоимость работы телевышки</t>
  </si>
  <si>
    <t xml:space="preserve">            ИТОГО по п. 9 :</t>
  </si>
  <si>
    <t xml:space="preserve">   Сумма затрат по дому в год  :</t>
  </si>
  <si>
    <t>по управлению и обслуживанию</t>
  </si>
  <si>
    <t>МКД по ул.Советской Армии 3</t>
  </si>
  <si>
    <t xml:space="preserve">Отчет за 2022 г 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</si>
  <si>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</si>
  <si>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</si>
  <si>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</si>
  <si>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2022 год "+" - экономия "-" - перерасход</t>
  </si>
  <si>
    <r>
      <t xml:space="preserve">                 за жилое помещение  на  </t>
    </r>
    <r>
      <rPr>
        <b/>
        <sz val="12"/>
        <rFont val="Times New Roman"/>
        <family val="1"/>
        <charset val="204"/>
      </rPr>
      <t>2019</t>
    </r>
    <r>
      <rPr>
        <sz val="12"/>
        <rFont val="Times New Roman"/>
        <family val="1"/>
        <charset val="204"/>
      </rPr>
      <t xml:space="preserve">  МКД   по адресу:</t>
    </r>
  </si>
  <si>
    <t>Результат на 01.01.2022 г. ("+"- экономия, "-" - перерасход)</t>
  </si>
  <si>
    <t xml:space="preserve"> 1.4</t>
  </si>
  <si>
    <t>Диспетчерское обслуживание</t>
  </si>
  <si>
    <t>5. Аварийное обслуживание</t>
  </si>
  <si>
    <t>4. Проведение технических осмотров и мелкий ремонт</t>
  </si>
  <si>
    <t>2. Уборка придомовой территории, входящей в состав общего имущества</t>
  </si>
  <si>
    <t>1. Содержание помещений общего пользования</t>
  </si>
  <si>
    <t>10.Управление многоквартирным домом</t>
  </si>
</sst>
</file>

<file path=xl/styles.xml><?xml version="1.0" encoding="utf-8"?>
<styleSheet xmlns="http://schemas.openxmlformats.org/spreadsheetml/2006/main">
  <numFmts count="1">
    <numFmt numFmtId="164" formatCode="d/m;@"/>
  </numFmts>
  <fonts count="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0" borderId="1" xfId="0" applyFont="1" applyFill="1" applyBorder="1" applyAlignment="1">
      <alignment wrapText="1"/>
    </xf>
    <xf numFmtId="2" fontId="2" fillId="0" borderId="1" xfId="0" applyNumberFormat="1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top" wrapText="1"/>
    </xf>
    <xf numFmtId="16" fontId="2" fillId="0" borderId="1" xfId="0" applyNumberFormat="1" applyFont="1" applyFill="1" applyBorder="1" applyAlignment="1">
      <alignment horizontal="center" vertical="top"/>
    </xf>
    <xf numFmtId="164" fontId="2" fillId="0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 vertical="top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2" fontId="2" fillId="0" borderId="0" xfId="0" applyNumberFormat="1" applyFont="1" applyFill="1"/>
    <xf numFmtId="0" fontId="5" fillId="0" borderId="0" xfId="0" applyFont="1" applyFill="1"/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/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2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1" xfId="1" applyFont="1" applyBorder="1" applyAlignment="1">
      <alignment horizontal="center"/>
    </xf>
    <xf numFmtId="0" fontId="4" fillId="0" borderId="1" xfId="1" applyFont="1" applyBorder="1"/>
    <xf numFmtId="2" fontId="4" fillId="0" borderId="1" xfId="1" applyNumberFormat="1" applyFont="1" applyFill="1" applyBorder="1" applyAlignment="1"/>
    <xf numFmtId="0" fontId="2" fillId="0" borderId="0" xfId="0" applyFont="1" applyFill="1" applyAlignment="1">
      <alignment wrapText="1"/>
    </xf>
    <xf numFmtId="0" fontId="2" fillId="0" borderId="1" xfId="1" applyFont="1" applyBorder="1" applyAlignment="1">
      <alignment horizontal="center" wrapText="1"/>
    </xf>
    <xf numFmtId="2" fontId="4" fillId="0" borderId="1" xfId="1" applyNumberFormat="1" applyFont="1" applyBorder="1" applyAlignment="1">
      <alignment wrapText="1"/>
    </xf>
    <xf numFmtId="0" fontId="4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wrapText="1"/>
    </xf>
    <xf numFmtId="2" fontId="4" fillId="0" borderId="1" xfId="0" applyNumberFormat="1" applyFont="1" applyFill="1" applyBorder="1"/>
    <xf numFmtId="0" fontId="4" fillId="0" borderId="0" xfId="0" applyFont="1" applyFill="1" applyBorder="1"/>
    <xf numFmtId="0" fontId="4" fillId="0" borderId="1" xfId="0" applyFont="1" applyFill="1" applyBorder="1"/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0" xfId="0" applyFont="1" applyFill="1"/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93"/>
  <sheetViews>
    <sheetView tabSelected="1" topLeftCell="A84" workbookViewId="0">
      <selection activeCell="C94" sqref="C94"/>
    </sheetView>
  </sheetViews>
  <sheetFormatPr defaultColWidth="12.33203125" defaultRowHeight="15.6"/>
  <cols>
    <col min="1" max="1" width="8.44140625" style="13" customWidth="1"/>
    <col min="2" max="2" width="82.88671875" style="14" customWidth="1"/>
    <col min="3" max="3" width="17.44140625" style="15" customWidth="1"/>
    <col min="4" max="200" width="9.109375" style="14" customWidth="1"/>
    <col min="201" max="201" width="4.5546875" style="14" customWidth="1"/>
    <col min="202" max="202" width="47.44140625" style="14" customWidth="1"/>
    <col min="203" max="203" width="9.88671875" style="14" customWidth="1"/>
    <col min="204" max="204" width="7.6640625" style="14" customWidth="1"/>
    <col min="205" max="205" width="7.88671875" style="14" customWidth="1"/>
    <col min="206" max="206" width="5.109375" style="14" customWidth="1"/>
    <col min="207" max="207" width="7.6640625" style="14" customWidth="1"/>
    <col min="208" max="208" width="8" style="14" customWidth="1"/>
    <col min="209" max="209" width="7.109375" style="14" customWidth="1"/>
    <col min="210" max="212" width="9.109375" style="14" customWidth="1"/>
    <col min="213" max="213" width="0.109375" style="14" customWidth="1"/>
    <col min="214" max="216" width="9.109375" style="14" customWidth="1"/>
    <col min="217" max="217" width="8.109375" style="14" customWidth="1"/>
    <col min="218" max="255" width="9.109375" style="14" customWidth="1"/>
    <col min="256" max="16384" width="12.33203125" style="14"/>
  </cols>
  <sheetData>
    <row r="1" spans="1:2" hidden="1">
      <c r="B1" s="14" t="s">
        <v>0</v>
      </c>
    </row>
    <row r="2" spans="1:2" hidden="1">
      <c r="B2" s="14" t="s">
        <v>114</v>
      </c>
    </row>
    <row r="3" spans="1:2" ht="16.2" hidden="1">
      <c r="B3" s="16" t="s">
        <v>1</v>
      </c>
    </row>
    <row r="4" spans="1:2" hidden="1">
      <c r="A4" s="17"/>
      <c r="B4" s="18"/>
    </row>
    <row r="5" spans="1:2" hidden="1">
      <c r="A5" s="19"/>
      <c r="B5" s="20"/>
    </row>
    <row r="6" spans="1:2" hidden="1">
      <c r="A6" s="19"/>
      <c r="B6" s="20"/>
    </row>
    <row r="7" spans="1:2" hidden="1">
      <c r="A7" s="19"/>
      <c r="B7" s="20"/>
    </row>
    <row r="8" spans="1:2" hidden="1">
      <c r="A8" s="21"/>
      <c r="B8" s="22"/>
    </row>
    <row r="9" spans="1:2" hidden="1">
      <c r="A9" s="23">
        <v>1</v>
      </c>
      <c r="B9" s="23">
        <f>A9+1</f>
        <v>2</v>
      </c>
    </row>
    <row r="10" spans="1:2" ht="16.2" hidden="1">
      <c r="A10" s="23"/>
      <c r="B10" s="24" t="s">
        <v>2</v>
      </c>
    </row>
    <row r="11" spans="1:2" hidden="1">
      <c r="A11" s="3" t="s">
        <v>3</v>
      </c>
      <c r="B11" s="25" t="s">
        <v>4</v>
      </c>
    </row>
    <row r="12" spans="1:2" hidden="1">
      <c r="A12" s="3" t="s">
        <v>5</v>
      </c>
      <c r="B12" s="25" t="s">
        <v>6</v>
      </c>
    </row>
    <row r="13" spans="1:2" hidden="1">
      <c r="A13" s="23" t="s">
        <v>7</v>
      </c>
      <c r="B13" s="26" t="s">
        <v>8</v>
      </c>
    </row>
    <row r="14" spans="1:2" hidden="1">
      <c r="A14" s="3" t="s">
        <v>9</v>
      </c>
      <c r="B14" s="25" t="s">
        <v>10</v>
      </c>
    </row>
    <row r="15" spans="1:2" hidden="1">
      <c r="A15" s="3" t="s">
        <v>11</v>
      </c>
      <c r="B15" s="25" t="s">
        <v>12</v>
      </c>
    </row>
    <row r="16" spans="1:2" hidden="1">
      <c r="A16" s="3"/>
      <c r="B16" s="25" t="s">
        <v>13</v>
      </c>
    </row>
    <row r="17" spans="1:2" hidden="1">
      <c r="A17" s="3"/>
      <c r="B17" s="25" t="s">
        <v>14</v>
      </c>
    </row>
    <row r="18" spans="1:2" hidden="1">
      <c r="A18" s="3" t="s">
        <v>15</v>
      </c>
      <c r="B18" s="25" t="s">
        <v>16</v>
      </c>
    </row>
    <row r="19" spans="1:2" hidden="1">
      <c r="A19" s="3" t="s">
        <v>17</v>
      </c>
      <c r="B19" s="25" t="s">
        <v>18</v>
      </c>
    </row>
    <row r="20" spans="1:2" hidden="1">
      <c r="A20" s="3" t="s">
        <v>19</v>
      </c>
      <c r="B20" s="25" t="s">
        <v>20</v>
      </c>
    </row>
    <row r="21" spans="1:2" hidden="1">
      <c r="A21" s="3" t="s">
        <v>21</v>
      </c>
      <c r="B21" s="25" t="s">
        <v>22</v>
      </c>
    </row>
    <row r="22" spans="1:2" ht="12" hidden="1" customHeight="1">
      <c r="A22" s="4" t="s">
        <v>23</v>
      </c>
      <c r="B22" s="27" t="s">
        <v>24</v>
      </c>
    </row>
    <row r="23" spans="1:2" ht="12.75" hidden="1" customHeight="1">
      <c r="A23" s="4"/>
      <c r="B23" s="27" t="s">
        <v>25</v>
      </c>
    </row>
    <row r="24" spans="1:2" ht="11.25" hidden="1" customHeight="1">
      <c r="A24" s="4"/>
      <c r="B24" s="27" t="s">
        <v>27</v>
      </c>
    </row>
    <row r="25" spans="1:2" ht="11.25" hidden="1" customHeight="1">
      <c r="A25" s="4"/>
      <c r="B25" s="27" t="s">
        <v>28</v>
      </c>
    </row>
    <row r="26" spans="1:2" ht="12" hidden="1" customHeight="1">
      <c r="A26" s="4"/>
      <c r="B26" s="27" t="s">
        <v>29</v>
      </c>
    </row>
    <row r="27" spans="1:2" ht="24" hidden="1" customHeight="1">
      <c r="A27" s="4" t="s">
        <v>26</v>
      </c>
      <c r="B27" s="27" t="s">
        <v>30</v>
      </c>
    </row>
    <row r="28" spans="1:2" hidden="1">
      <c r="A28" s="4" t="s">
        <v>31</v>
      </c>
      <c r="B28" s="27" t="s">
        <v>32</v>
      </c>
    </row>
    <row r="29" spans="1:2" hidden="1">
      <c r="A29" s="28"/>
      <c r="B29" s="29"/>
    </row>
    <row r="30" spans="1:2">
      <c r="A30" s="48" t="s">
        <v>109</v>
      </c>
      <c r="B30" s="48"/>
    </row>
    <row r="31" spans="1:2" ht="12.75" customHeight="1">
      <c r="A31" s="48" t="s">
        <v>107</v>
      </c>
      <c r="B31" s="48"/>
    </row>
    <row r="32" spans="1:2">
      <c r="A32" s="48" t="s">
        <v>108</v>
      </c>
      <c r="B32" s="48"/>
    </row>
    <row r="33" spans="1:3">
      <c r="A33" s="30"/>
      <c r="B33" s="30"/>
    </row>
    <row r="34" spans="1:3" s="41" customFormat="1" ht="16.2">
      <c r="A34" s="38"/>
      <c r="B34" s="39" t="s">
        <v>115</v>
      </c>
      <c r="C34" s="40">
        <v>38503.584700000007</v>
      </c>
    </row>
    <row r="35" spans="1:3">
      <c r="A35" s="3"/>
      <c r="B35" s="42" t="s">
        <v>121</v>
      </c>
      <c r="C35" s="2"/>
    </row>
    <row r="36" spans="1:3" ht="23.25" customHeight="1">
      <c r="A36" s="4" t="s">
        <v>33</v>
      </c>
      <c r="B36" s="5" t="s">
        <v>34</v>
      </c>
      <c r="C36" s="2">
        <v>3709.9920000000016</v>
      </c>
    </row>
    <row r="37" spans="1:3" ht="21.75" customHeight="1">
      <c r="A37" s="4" t="s">
        <v>35</v>
      </c>
      <c r="B37" s="5" t="s">
        <v>36</v>
      </c>
      <c r="C37" s="2">
        <v>8737.6080000000002</v>
      </c>
    </row>
    <row r="38" spans="1:3" ht="63.75" customHeight="1">
      <c r="A38" s="4" t="s">
        <v>37</v>
      </c>
      <c r="B38" s="5" t="s">
        <v>38</v>
      </c>
      <c r="C38" s="2">
        <v>912.39199999999994</v>
      </c>
    </row>
    <row r="39" spans="1:3" ht="22.5" customHeight="1">
      <c r="A39" s="6" t="s">
        <v>116</v>
      </c>
      <c r="B39" s="5" t="s">
        <v>39</v>
      </c>
      <c r="C39" s="2">
        <v>18.558</v>
      </c>
    </row>
    <row r="40" spans="1:3" ht="18.75" customHeight="1">
      <c r="A40" s="4"/>
      <c r="B40" s="43" t="s">
        <v>40</v>
      </c>
      <c r="C40" s="40">
        <f>SUM(C36:C39)</f>
        <v>13378.550000000003</v>
      </c>
    </row>
    <row r="41" spans="1:3" ht="23.4" customHeight="1">
      <c r="A41" s="4"/>
      <c r="B41" s="42" t="s">
        <v>120</v>
      </c>
      <c r="C41" s="2"/>
    </row>
    <row r="42" spans="1:3" ht="24" customHeight="1">
      <c r="A42" s="4" t="s">
        <v>41</v>
      </c>
      <c r="B42" s="5" t="s">
        <v>42</v>
      </c>
      <c r="C42" s="2">
        <v>2792.4719999999998</v>
      </c>
    </row>
    <row r="43" spans="1:3" ht="21" customHeight="1">
      <c r="A43" s="6" t="s">
        <v>43</v>
      </c>
      <c r="B43" s="5" t="s">
        <v>44</v>
      </c>
      <c r="C43" s="2">
        <v>276.23</v>
      </c>
    </row>
    <row r="44" spans="1:3" ht="18" customHeight="1">
      <c r="A44" s="6" t="s">
        <v>45</v>
      </c>
      <c r="B44" s="5" t="s">
        <v>46</v>
      </c>
      <c r="C44" s="2">
        <v>3569.3719999999998</v>
      </c>
    </row>
    <row r="45" spans="1:3" ht="19.5" customHeight="1">
      <c r="A45" s="6" t="s">
        <v>47</v>
      </c>
      <c r="B45" s="5" t="s">
        <v>48</v>
      </c>
      <c r="C45" s="2">
        <v>638.39</v>
      </c>
    </row>
    <row r="46" spans="1:3" ht="20.25" customHeight="1">
      <c r="A46" s="6" t="s">
        <v>49</v>
      </c>
      <c r="B46" s="5" t="s">
        <v>50</v>
      </c>
      <c r="C46" s="2">
        <v>7777.0800000000008</v>
      </c>
    </row>
    <row r="47" spans="1:3" ht="23.25" customHeight="1">
      <c r="A47" s="6" t="s">
        <v>51</v>
      </c>
      <c r="B47" s="5" t="s">
        <v>52</v>
      </c>
      <c r="C47" s="2">
        <v>2669.76</v>
      </c>
    </row>
    <row r="48" spans="1:3" ht="30" customHeight="1">
      <c r="A48" s="4" t="s">
        <v>53</v>
      </c>
      <c r="B48" s="5" t="s">
        <v>54</v>
      </c>
      <c r="C48" s="2">
        <v>3600</v>
      </c>
    </row>
    <row r="49" spans="1:3" ht="30" customHeight="1">
      <c r="A49" s="4" t="s">
        <v>55</v>
      </c>
      <c r="B49" s="5" t="s">
        <v>56</v>
      </c>
      <c r="C49" s="2">
        <v>241.85999999999999</v>
      </c>
    </row>
    <row r="50" spans="1:3" ht="23.25" customHeight="1">
      <c r="A50" s="4" t="s">
        <v>57</v>
      </c>
      <c r="B50" s="5" t="s">
        <v>58</v>
      </c>
      <c r="C50" s="2">
        <v>2363.634</v>
      </c>
    </row>
    <row r="51" spans="1:3" ht="23.25" customHeight="1">
      <c r="A51" s="4" t="s">
        <v>59</v>
      </c>
      <c r="B51" s="5" t="s">
        <v>60</v>
      </c>
      <c r="C51" s="2">
        <v>1246.6380000000001</v>
      </c>
    </row>
    <row r="52" spans="1:3" ht="21" customHeight="1">
      <c r="A52" s="4"/>
      <c r="B52" s="43" t="s">
        <v>61</v>
      </c>
      <c r="C52" s="40">
        <f>SUM(C42:C51)</f>
        <v>25175.436000000002</v>
      </c>
    </row>
    <row r="53" spans="1:3">
      <c r="A53" s="4"/>
      <c r="B53" s="42" t="s">
        <v>62</v>
      </c>
      <c r="C53" s="2"/>
    </row>
    <row r="54" spans="1:3" ht="20.25" customHeight="1">
      <c r="A54" s="7">
        <v>43103</v>
      </c>
      <c r="B54" s="1" t="s">
        <v>63</v>
      </c>
      <c r="C54" s="2">
        <v>7072</v>
      </c>
    </row>
    <row r="55" spans="1:3" ht="21" customHeight="1">
      <c r="A55" s="7">
        <v>43134</v>
      </c>
      <c r="B55" s="1" t="s">
        <v>64</v>
      </c>
      <c r="C55" s="2">
        <v>2271.1</v>
      </c>
    </row>
    <row r="56" spans="1:3" ht="19.5" customHeight="1">
      <c r="A56" s="7">
        <v>43162</v>
      </c>
      <c r="B56" s="1" t="s">
        <v>65</v>
      </c>
      <c r="C56" s="2">
        <v>1202.5</v>
      </c>
    </row>
    <row r="57" spans="1:3" ht="16.5" customHeight="1">
      <c r="A57" s="7">
        <v>43193</v>
      </c>
      <c r="B57" s="1" t="s">
        <v>66</v>
      </c>
      <c r="C57" s="2">
        <v>84.5</v>
      </c>
    </row>
    <row r="58" spans="1:3" ht="20.25" customHeight="1">
      <c r="A58" s="7">
        <v>43223</v>
      </c>
      <c r="B58" s="1" t="s">
        <v>67</v>
      </c>
      <c r="C58" s="2">
        <v>1815.66</v>
      </c>
    </row>
    <row r="59" spans="1:3" ht="21" customHeight="1">
      <c r="A59" s="8">
        <v>45080</v>
      </c>
      <c r="B59" s="5" t="s">
        <v>68</v>
      </c>
      <c r="C59" s="2">
        <v>138.55000000000001</v>
      </c>
    </row>
    <row r="60" spans="1:3" s="45" customFormat="1" ht="21" customHeight="1">
      <c r="A60" s="44"/>
      <c r="B60" s="43" t="s">
        <v>69</v>
      </c>
      <c r="C60" s="40">
        <f>SUM(C54:C59)</f>
        <v>12584.31</v>
      </c>
    </row>
    <row r="61" spans="1:3">
      <c r="A61" s="4"/>
      <c r="B61" s="26" t="s">
        <v>119</v>
      </c>
      <c r="C61" s="2"/>
    </row>
    <row r="62" spans="1:3" ht="35.4" customHeight="1">
      <c r="A62" s="4" t="s">
        <v>70</v>
      </c>
      <c r="B62" s="5" t="s">
        <v>71</v>
      </c>
      <c r="C62" s="2">
        <v>1127.1960000000001</v>
      </c>
    </row>
    <row r="63" spans="1:3" ht="36" customHeight="1">
      <c r="A63" s="4" t="s">
        <v>72</v>
      </c>
      <c r="B63" s="5" t="s">
        <v>73</v>
      </c>
      <c r="C63" s="2">
        <v>3524.4720000000007</v>
      </c>
    </row>
    <row r="64" spans="1:3" ht="34.5" customHeight="1">
      <c r="A64" s="4" t="s">
        <v>74</v>
      </c>
      <c r="B64" s="5" t="s">
        <v>75</v>
      </c>
      <c r="C64" s="2">
        <v>1174.8240000000003</v>
      </c>
    </row>
    <row r="65" spans="1:3" ht="22.5" customHeight="1">
      <c r="A65" s="4" t="s">
        <v>76</v>
      </c>
      <c r="B65" s="5" t="s">
        <v>77</v>
      </c>
      <c r="C65" s="2">
        <v>393.47</v>
      </c>
    </row>
    <row r="66" spans="1:3" ht="37.5" customHeight="1">
      <c r="A66" s="4" t="s">
        <v>78</v>
      </c>
      <c r="B66" s="5" t="s">
        <v>79</v>
      </c>
      <c r="C66" s="2">
        <v>5958.7920000000004</v>
      </c>
    </row>
    <row r="67" spans="1:3" s="45" customFormat="1" ht="25.8" customHeight="1">
      <c r="A67" s="44"/>
      <c r="B67" s="43" t="s">
        <v>80</v>
      </c>
      <c r="C67" s="40">
        <f>SUM(C62:C66)</f>
        <v>12178.754000000001</v>
      </c>
    </row>
    <row r="68" spans="1:3" s="45" customFormat="1" ht="16.8" customHeight="1">
      <c r="A68" s="44"/>
      <c r="B68" s="43" t="s">
        <v>118</v>
      </c>
      <c r="C68" s="40"/>
    </row>
    <row r="69" spans="1:3" ht="34.200000000000003" customHeight="1">
      <c r="A69" s="4" t="s">
        <v>81</v>
      </c>
      <c r="B69" s="5" t="s">
        <v>82</v>
      </c>
      <c r="C69" s="2">
        <v>6477.4079999999994</v>
      </c>
    </row>
    <row r="70" spans="1:3" ht="19.8" customHeight="1">
      <c r="A70" s="4" t="s">
        <v>83</v>
      </c>
      <c r="B70" s="5" t="s">
        <v>117</v>
      </c>
      <c r="C70" s="2">
        <v>1809.8639999999996</v>
      </c>
    </row>
    <row r="71" spans="1:3" s="45" customFormat="1" ht="21" customHeight="1">
      <c r="A71" s="44"/>
      <c r="B71" s="43" t="s">
        <v>84</v>
      </c>
      <c r="C71" s="40">
        <f>SUM(C69:C70)</f>
        <v>8287.271999999999</v>
      </c>
    </row>
    <row r="72" spans="1:3" ht="24" customHeight="1">
      <c r="A72" s="4"/>
      <c r="B72" s="46" t="s">
        <v>85</v>
      </c>
      <c r="C72" s="2"/>
    </row>
    <row r="73" spans="1:3" ht="23.25" customHeight="1">
      <c r="A73" s="4" t="s">
        <v>86</v>
      </c>
      <c r="B73" s="5" t="s">
        <v>87</v>
      </c>
      <c r="C73" s="2">
        <v>3616.9799999999991</v>
      </c>
    </row>
    <row r="74" spans="1:3" ht="36" customHeight="1">
      <c r="A74" s="4" t="s">
        <v>88</v>
      </c>
      <c r="B74" s="5" t="s">
        <v>89</v>
      </c>
      <c r="C74" s="2">
        <v>3521.5800000000004</v>
      </c>
    </row>
    <row r="75" spans="1:3" ht="39" customHeight="1">
      <c r="A75" s="4" t="s">
        <v>90</v>
      </c>
      <c r="B75" s="5" t="s">
        <v>91</v>
      </c>
      <c r="C75" s="2">
        <v>3521.5800000000004</v>
      </c>
    </row>
    <row r="76" spans="1:3" s="45" customFormat="1" ht="19.2" customHeight="1">
      <c r="A76" s="44"/>
      <c r="B76" s="43" t="s">
        <v>92</v>
      </c>
      <c r="C76" s="40">
        <f>SUM(C73:C75)</f>
        <v>10660.14</v>
      </c>
    </row>
    <row r="77" spans="1:3">
      <c r="A77" s="4"/>
      <c r="B77" s="42" t="s">
        <v>93</v>
      </c>
      <c r="C77" s="2"/>
    </row>
    <row r="78" spans="1:3" ht="21.75" customHeight="1">
      <c r="A78" s="4" t="s">
        <v>94</v>
      </c>
      <c r="B78" s="5" t="s">
        <v>95</v>
      </c>
      <c r="C78" s="2"/>
    </row>
    <row r="79" spans="1:3" ht="27" customHeight="1">
      <c r="A79" s="4"/>
      <c r="B79" s="9" t="s">
        <v>96</v>
      </c>
      <c r="C79" s="2">
        <v>370.31</v>
      </c>
    </row>
    <row r="80" spans="1:3" ht="15.9" customHeight="1">
      <c r="A80" s="4"/>
      <c r="B80" s="5" t="s">
        <v>97</v>
      </c>
      <c r="C80" s="2">
        <v>402.16</v>
      </c>
    </row>
    <row r="81" spans="1:3" ht="15.9" customHeight="1">
      <c r="A81" s="4"/>
      <c r="B81" s="10" t="s">
        <v>98</v>
      </c>
      <c r="C81" s="2">
        <v>198.29</v>
      </c>
    </row>
    <row r="82" spans="1:3" ht="22.5" customHeight="1">
      <c r="A82" s="4" t="s">
        <v>99</v>
      </c>
      <c r="B82" s="5" t="s">
        <v>100</v>
      </c>
      <c r="C82" s="2">
        <v>0</v>
      </c>
    </row>
    <row r="83" spans="1:3" ht="20.25" customHeight="1">
      <c r="A83" s="11"/>
      <c r="B83" s="9" t="s">
        <v>101</v>
      </c>
      <c r="C83" s="2">
        <v>474.97</v>
      </c>
    </row>
    <row r="84" spans="1:3" ht="24.75" customHeight="1">
      <c r="A84" s="4"/>
      <c r="B84" s="5" t="s">
        <v>102</v>
      </c>
      <c r="C84" s="2">
        <v>0</v>
      </c>
    </row>
    <row r="85" spans="1:3" ht="15.9" customHeight="1">
      <c r="A85" s="4"/>
      <c r="B85" s="12" t="s">
        <v>103</v>
      </c>
      <c r="C85" s="2">
        <v>1874.18</v>
      </c>
    </row>
    <row r="86" spans="1:3" ht="15.9" customHeight="1">
      <c r="A86" s="4"/>
      <c r="B86" s="12" t="s">
        <v>104</v>
      </c>
      <c r="C86" s="2">
        <v>1800</v>
      </c>
    </row>
    <row r="87" spans="1:3" s="45" customFormat="1" ht="18" customHeight="1">
      <c r="A87" s="23"/>
      <c r="B87" s="43" t="s">
        <v>105</v>
      </c>
      <c r="C87" s="40">
        <f>SUM(C79:C86)</f>
        <v>5119.91</v>
      </c>
    </row>
    <row r="88" spans="1:3" s="45" customFormat="1" ht="16.2" customHeight="1">
      <c r="A88" s="44"/>
      <c r="B88" s="47" t="s">
        <v>122</v>
      </c>
      <c r="C88" s="40">
        <v>24544.296000000002</v>
      </c>
    </row>
    <row r="89" spans="1:3" ht="16.8" customHeight="1">
      <c r="A89" s="4"/>
      <c r="B89" s="43" t="s">
        <v>106</v>
      </c>
      <c r="C89" s="40">
        <f>C40+C52+C60+C67+C71+C76+C87+C88</f>
        <v>111928.66800000001</v>
      </c>
    </row>
    <row r="90" spans="1:3" s="35" customFormat="1">
      <c r="A90" s="32"/>
      <c r="B90" s="33" t="s">
        <v>110</v>
      </c>
      <c r="C90" s="34">
        <v>119324.28</v>
      </c>
    </row>
    <row r="91" spans="1:3" s="31" customFormat="1">
      <c r="A91" s="32"/>
      <c r="B91" s="33" t="s">
        <v>111</v>
      </c>
      <c r="C91" s="34">
        <v>108380.95</v>
      </c>
    </row>
    <row r="92" spans="1:3" s="31" customFormat="1">
      <c r="A92" s="36"/>
      <c r="B92" s="33" t="s">
        <v>113</v>
      </c>
      <c r="C92" s="37">
        <f>C91-C89</f>
        <v>-3547.718000000008</v>
      </c>
    </row>
    <row r="93" spans="1:3" s="31" customFormat="1">
      <c r="A93" s="36"/>
      <c r="B93" s="33" t="s">
        <v>112</v>
      </c>
      <c r="C93" s="37">
        <f>C34+C92</f>
        <v>34955.866699999999</v>
      </c>
    </row>
  </sheetData>
  <mergeCells count="3">
    <mergeCell ref="A30:B30"/>
    <mergeCell ref="A31:B31"/>
    <mergeCell ref="A32:B3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2023-01-27T04:00:10Z</dcterms:created>
  <dcterms:modified xsi:type="dcterms:W3CDTF">2023-02-16T08:09:43Z</dcterms:modified>
</cp:coreProperties>
</file>