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17" i="1"/>
  <c r="C118"/>
  <c r="C110"/>
  <c r="C85"/>
  <c r="C75"/>
  <c r="C72"/>
  <c r="C65"/>
  <c r="C57"/>
  <c r="C45"/>
  <c r="B9"/>
</calcChain>
</file>

<file path=xl/sharedStrings.xml><?xml version="1.0" encoding="utf-8"?>
<sst xmlns="http://schemas.openxmlformats.org/spreadsheetml/2006/main" count="152" uniqueCount="149">
  <si>
    <t>Перечень,периодичность работ, размер финансирования и размер платы</t>
  </si>
  <si>
    <t>ул.Советской Армии, 7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</si>
  <si>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</si>
  <si>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</si>
  <si>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</si>
  <si>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</si>
  <si>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</si>
  <si>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</si>
  <si>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</si>
  <si>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</si>
  <si>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</si>
  <si>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</si>
  <si>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</si>
  <si>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</si>
  <si>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</si>
  <si>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</si>
  <si>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</si>
  <si>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з</t>
  </si>
  <si>
    <t>Площадь чердаков</t>
  </si>
  <si>
    <t>и</t>
  </si>
  <si>
    <t>Площадь подвала</t>
  </si>
  <si>
    <t>к</t>
  </si>
  <si>
    <t>Площадь  кровли (сбивание сосулей)</t>
  </si>
  <si>
    <t>л</t>
  </si>
  <si>
    <t>Площадь придомовой территории (ручная уборка)</t>
  </si>
  <si>
    <t>Площадь проездов (механизированная уборка)</t>
  </si>
  <si>
    <t>м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</si>
  <si>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</si>
  <si>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</si>
  <si>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</si>
  <si>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Норматив накопления твердых бытовых отходов на 1 человека в месяц</t>
  </si>
  <si>
    <t>Количество ламп освещения внутридомового, внутриквартального</t>
  </si>
  <si>
    <t>Протяженность коллектора (м/шт)</t>
  </si>
  <si>
    <t>п</t>
  </si>
  <si>
    <t>Площадь газонов</t>
  </si>
  <si>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</si>
  <si>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</si>
  <si>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</si>
  <si>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</si>
  <si>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</si>
  <si>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</si>
  <si>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</si>
  <si>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Мытье окон</t>
  </si>
  <si>
    <t>Удаление с козырьков снега и наледи (сбивание сосулей)</t>
  </si>
  <si>
    <t xml:space="preserve">            ИТОГО по п. 1 :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</si>
  <si>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</si>
  <si>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</si>
  <si>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</si>
  <si>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</si>
  <si>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</si>
  <si>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</si>
  <si>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</si>
  <si>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</si>
  <si>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</si>
  <si>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до 2-х см</t>
  </si>
  <si>
    <t xml:space="preserve"> 2.6 </t>
  </si>
  <si>
    <t>Подметание снега толщиной выше 2-х см</t>
  </si>
  <si>
    <t xml:space="preserve"> 2.7</t>
  </si>
  <si>
    <t xml:space="preserve">Сдвижка снега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</si>
  <si>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</si>
  <si>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</si>
  <si>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</si>
  <si>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 xml:space="preserve">Очистка пешеходных дорожек, отмостки  и проездов шириной 0,5 м от наледи и льда </t>
  </si>
  <si>
    <t xml:space="preserve"> 2.10</t>
  </si>
  <si>
    <t>Кошение газонов</t>
  </si>
  <si>
    <t xml:space="preserve">            ИТОГО по п. 2 :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</si>
  <si>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</si>
  <si>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</si>
  <si>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</si>
  <si>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</si>
  <si>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</si>
  <si>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</si>
  <si>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</si>
  <si>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</si>
  <si>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</si>
  <si>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</si>
  <si>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</si>
  <si>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</si>
  <si>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</si>
  <si>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ВиК</t>
  </si>
  <si>
    <t>4.4.</t>
  </si>
  <si>
    <t>Ершение канализационного выпуска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</si>
  <si>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</si>
  <si>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</si>
  <si>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</si>
  <si>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 xml:space="preserve"> 5.1</t>
  </si>
  <si>
    <t xml:space="preserve">            ИТОГО по п. 5 :</t>
  </si>
  <si>
    <t>6.</t>
  </si>
  <si>
    <t>7.</t>
  </si>
  <si>
    <t xml:space="preserve"> 8. Поверка и обслуживание общедомовых приборов учета.</t>
  </si>
  <si>
    <t xml:space="preserve"> 8.1</t>
  </si>
  <si>
    <t>Обслуживание общедомовых приборов учета тепла.</t>
  </si>
  <si>
    <t xml:space="preserve"> 8.2</t>
  </si>
  <si>
    <t>Обслуживание общедомовых приборов учета воды</t>
  </si>
  <si>
    <t xml:space="preserve"> 8.4</t>
  </si>
  <si>
    <t>Снятие и запись показаний, обработка информации и занесение в компьютер, передача данных для расчета в ресурсоснабжающую организацию (тепло)</t>
  </si>
  <si>
    <t xml:space="preserve"> 8.5</t>
  </si>
  <si>
    <t>Снятие и запись показаний, обработка информации и занесение в компьютер, передача данных для расчета в ресурсоснабжающую организацию (вода)</t>
  </si>
  <si>
    <t xml:space="preserve"> 8.6</t>
  </si>
  <si>
    <t>Снятие и запись показаний, обработка информации и занесение в компьютер, передача данных для расчета в ресурсоснабжающую организацию (эл.энергия)</t>
  </si>
  <si>
    <t xml:space="preserve"> 8.7</t>
  </si>
  <si>
    <t>Поверка общедомовых приборов учета тепла</t>
  </si>
  <si>
    <t xml:space="preserve">            ИТОГО по п. 8 :</t>
  </si>
  <si>
    <t>9.1.</t>
  </si>
  <si>
    <t>Текущий ремонт электрооборудования (непр работы</t>
  </si>
  <si>
    <t>смена энергосберегающего патрона 2п 1эт</t>
  </si>
  <si>
    <t>смена энергосберегающего патрона 3п 1эт</t>
  </si>
  <si>
    <t>9.2.</t>
  </si>
  <si>
    <t>Текущий ремонт систем В и К (непредвиденные работы</t>
  </si>
  <si>
    <t>устранение засора канализации в МКД коллектор (тряпка)</t>
  </si>
  <si>
    <t>устранение засора канализации в МКД-коллектор</t>
  </si>
  <si>
    <t>обработка подвала после устранения засора канализации в МКД</t>
  </si>
  <si>
    <t>установка сбросного вентиля Ду 15мм  с отжигом на стояке отопления в подвале 3 подъезд</t>
  </si>
  <si>
    <t>уплотнение соединений (лен сантехнический) в подвале</t>
  </si>
  <si>
    <t>устранение свища на стояке отопления в кв.36</t>
  </si>
  <si>
    <t>смена вентиля радиатора с отжигом  кв.36 (без стоимости вентиля)</t>
  </si>
  <si>
    <t>уплотнение соединений сантехническим льном кв. 36</t>
  </si>
  <si>
    <t>9.3.</t>
  </si>
  <si>
    <t>Текущий ремонт конструктивных элементов (непредвиденные работы)</t>
  </si>
  <si>
    <t>очистка кровель от снега (наносы)</t>
  </si>
  <si>
    <t>очистка козырьков от снега</t>
  </si>
  <si>
    <t>погрузка и развоз дресвы на МКД в мешках</t>
  </si>
  <si>
    <t>Услуги манипулятора при ремонте кровли</t>
  </si>
  <si>
    <t>ремонт контейнера с укреплением стенок уголками и  его окраска (Д.Пролетариата 12,14; Сов.Армии 7,9)</t>
  </si>
  <si>
    <t>ремонт мягкой кровли над кв. 21 Биполь в один слой</t>
  </si>
  <si>
    <t>устройство покрытия козырька Биполь в один слой</t>
  </si>
  <si>
    <t xml:space="preserve">            ИТОГО по п. 9 :</t>
  </si>
  <si>
    <t>по управлению и обслуживанию</t>
  </si>
  <si>
    <t>МКД по ул.Советской Армии 7</t>
  </si>
  <si>
    <t xml:space="preserve">Отчет за 2022 г </t>
  </si>
  <si>
    <t xml:space="preserve">Итого начислено населению </t>
  </si>
  <si>
    <t>Итого оплачено населением</t>
  </si>
  <si>
    <t>Дополнительные средства :план</t>
  </si>
  <si>
    <t>Дополнительные средства :фактически поступило</t>
  </si>
  <si>
    <t>Результат накоплением "+" - экономия "-" - перерасход</t>
  </si>
  <si>
    <t>Результат за 2022 год "+" - экономия "-" - перерасход</t>
  </si>
  <si>
    <t>1.5.</t>
  </si>
  <si>
    <r>
      <t xml:space="preserve">                 за жилое помещение  на  </t>
    </r>
    <r>
      <rPr>
        <b/>
        <sz val="12"/>
        <rFont val="Times New Roman"/>
        <family val="1"/>
        <charset val="204"/>
      </rPr>
      <t>2019</t>
    </r>
    <r>
      <rPr>
        <sz val="12"/>
        <rFont val="Times New Roman"/>
        <family val="1"/>
        <charset val="204"/>
      </rPr>
      <t xml:space="preserve">  МКД   по адресу:</t>
    </r>
  </si>
  <si>
    <t>Результат на 01.01.2022 г. ("+"- экономия, "-" - перерасход)</t>
  </si>
  <si>
    <t>1. Содержание помещений общего пользования</t>
  </si>
  <si>
    <t xml:space="preserve"> 2. Уборка придомовой территории, входящей в состав общего имущества</t>
  </si>
  <si>
    <t>3. Подготовка многоквартирного дома к сезонной эксплуатации</t>
  </si>
  <si>
    <t>5.Аварийное обслуживание внутридомового инжен.сантехнич. и эл.технического оборудования</t>
  </si>
  <si>
    <t>Диспетчерское обслуживание</t>
  </si>
  <si>
    <t>6.Дератизация</t>
  </si>
  <si>
    <t>7.Дезинсекция</t>
  </si>
  <si>
    <t>9. Текущий ремонт</t>
  </si>
  <si>
    <t>10.Управление многоквартирным домом</t>
  </si>
  <si>
    <t xml:space="preserve">   Сумма затрат по дому:</t>
  </si>
</sst>
</file>

<file path=xl/styles.xml><?xml version="1.0" encoding="utf-8"?>
<styleSheet xmlns="http://schemas.openxmlformats.org/spreadsheetml/2006/main">
  <numFmts count="1">
    <numFmt numFmtId="164" formatCode="d/m;@"/>
  </numFmts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/>
    <xf numFmtId="0" fontId="4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16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1" fillId="0" borderId="1" xfId="1" applyFont="1" applyBorder="1" applyAlignment="1">
      <alignment horizontal="center"/>
    </xf>
    <xf numFmtId="0" fontId="3" fillId="0" borderId="1" xfId="1" applyFont="1" applyBorder="1"/>
    <xf numFmtId="2" fontId="3" fillId="0" borderId="1" xfId="1" applyNumberFormat="1" applyFont="1" applyFill="1" applyBorder="1" applyAlignment="1">
      <alignment horizontal="right"/>
    </xf>
    <xf numFmtId="0" fontId="1" fillId="0" borderId="0" xfId="0" applyFont="1" applyFill="1" applyAlignment="1">
      <alignment wrapText="1"/>
    </xf>
    <xf numFmtId="2" fontId="3" fillId="0" borderId="1" xfId="1" applyNumberFormat="1" applyFont="1" applyFill="1" applyBorder="1" applyAlignment="1"/>
    <xf numFmtId="0" fontId="1" fillId="0" borderId="1" xfId="1" applyFont="1" applyBorder="1" applyAlignment="1">
      <alignment horizontal="center" wrapText="1"/>
    </xf>
    <xf numFmtId="2" fontId="3" fillId="0" borderId="1" xfId="1" applyNumberFormat="1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8"/>
  <sheetViews>
    <sheetView tabSelected="1" topLeftCell="A101" workbookViewId="0">
      <selection activeCell="C117" sqref="C117"/>
    </sheetView>
  </sheetViews>
  <sheetFormatPr defaultColWidth="9.109375" defaultRowHeight="15.6"/>
  <cols>
    <col min="1" max="1" width="7.5546875" style="4" customWidth="1"/>
    <col min="2" max="2" width="78.88671875" style="5" customWidth="1"/>
    <col min="3" max="3" width="15.6640625" style="6" customWidth="1"/>
    <col min="4" max="200" width="9.109375" style="5" customWidth="1"/>
    <col min="201" max="201" width="4.5546875" style="5" customWidth="1"/>
    <col min="202" max="202" width="46.109375" style="5" customWidth="1"/>
    <col min="203" max="203" width="9.5546875" style="5" customWidth="1"/>
    <col min="204" max="204" width="6.44140625" style="5" customWidth="1"/>
    <col min="205" max="205" width="8.6640625" style="5" customWidth="1"/>
    <col min="206" max="206" width="5.109375" style="5" customWidth="1"/>
    <col min="207" max="207" width="7.33203125" style="5" customWidth="1"/>
    <col min="208" max="208" width="8.33203125" style="5" customWidth="1"/>
    <col min="209" max="211" width="9.109375" style="5" customWidth="1"/>
    <col min="212" max="217" width="8.6640625" style="5" customWidth="1"/>
    <col min="218" max="16384" width="9.109375" style="5"/>
  </cols>
  <sheetData>
    <row r="1" spans="1:2" hidden="1">
      <c r="B1" s="5" t="s">
        <v>0</v>
      </c>
    </row>
    <row r="2" spans="1:2" hidden="1">
      <c r="B2" s="5" t="s">
        <v>137</v>
      </c>
    </row>
    <row r="3" spans="1:2" ht="16.2" hidden="1">
      <c r="B3" s="7" t="s">
        <v>1</v>
      </c>
    </row>
    <row r="4" spans="1:2" hidden="1">
      <c r="A4" s="8"/>
      <c r="B4" s="9"/>
    </row>
    <row r="5" spans="1:2" hidden="1">
      <c r="A5" s="10"/>
      <c r="B5" s="11"/>
    </row>
    <row r="6" spans="1:2" hidden="1">
      <c r="A6" s="10"/>
      <c r="B6" s="11"/>
    </row>
    <row r="7" spans="1:2" hidden="1">
      <c r="A7" s="10"/>
      <c r="B7" s="11"/>
    </row>
    <row r="8" spans="1:2" hidden="1">
      <c r="A8" s="12"/>
      <c r="B8" s="13"/>
    </row>
    <row r="9" spans="1:2" hidden="1">
      <c r="A9" s="14">
        <v>1</v>
      </c>
      <c r="B9" s="14">
        <f>A9+1</f>
        <v>2</v>
      </c>
    </row>
    <row r="10" spans="1:2" ht="16.2" hidden="1">
      <c r="A10" s="14"/>
      <c r="B10" s="15" t="s">
        <v>2</v>
      </c>
    </row>
    <row r="11" spans="1:2" hidden="1">
      <c r="A11" s="16" t="s">
        <v>3</v>
      </c>
      <c r="B11" s="17" t="s">
        <v>4</v>
      </c>
    </row>
    <row r="12" spans="1:2" hidden="1">
      <c r="A12" s="16" t="s">
        <v>5</v>
      </c>
      <c r="B12" s="17" t="s">
        <v>6</v>
      </c>
    </row>
    <row r="13" spans="1:2" hidden="1">
      <c r="A13" s="14" t="s">
        <v>7</v>
      </c>
      <c r="B13" s="18" t="s">
        <v>8</v>
      </c>
    </row>
    <row r="14" spans="1:2" hidden="1">
      <c r="A14" s="16" t="s">
        <v>9</v>
      </c>
      <c r="B14" s="17" t="s">
        <v>10</v>
      </c>
    </row>
    <row r="15" spans="1:2" hidden="1">
      <c r="A15" s="16" t="s">
        <v>11</v>
      </c>
      <c r="B15" s="17" t="s">
        <v>12</v>
      </c>
    </row>
    <row r="16" spans="1:2" hidden="1">
      <c r="A16" s="16"/>
      <c r="B16" s="17" t="s">
        <v>13</v>
      </c>
    </row>
    <row r="17" spans="1:2" hidden="1">
      <c r="A17" s="16"/>
      <c r="B17" s="17" t="s">
        <v>14</v>
      </c>
    </row>
    <row r="18" spans="1:2" hidden="1">
      <c r="A18" s="16" t="s">
        <v>15</v>
      </c>
      <c r="B18" s="17" t="s">
        <v>16</v>
      </c>
    </row>
    <row r="19" spans="1:2" hidden="1">
      <c r="A19" s="16" t="s">
        <v>17</v>
      </c>
      <c r="B19" s="17" t="s">
        <v>18</v>
      </c>
    </row>
    <row r="20" spans="1:2" hidden="1">
      <c r="A20" s="16" t="s">
        <v>19</v>
      </c>
      <c r="B20" s="17" t="s">
        <v>20</v>
      </c>
    </row>
    <row r="21" spans="1:2" hidden="1">
      <c r="A21" s="16" t="s">
        <v>21</v>
      </c>
      <c r="B21" s="17" t="s">
        <v>22</v>
      </c>
    </row>
    <row r="22" spans="1:2" ht="15" hidden="1" customHeight="1">
      <c r="A22" s="19" t="s">
        <v>23</v>
      </c>
      <c r="B22" s="20" t="s">
        <v>24</v>
      </c>
    </row>
    <row r="23" spans="1:2" ht="12.75" hidden="1" customHeight="1">
      <c r="A23" s="19"/>
      <c r="B23" s="20" t="s">
        <v>25</v>
      </c>
    </row>
    <row r="24" spans="1:2" ht="10.5" hidden="1" customHeight="1">
      <c r="A24" s="19"/>
      <c r="B24" s="20" t="s">
        <v>27</v>
      </c>
    </row>
    <row r="25" spans="1:2" ht="15" hidden="1" customHeight="1">
      <c r="A25" s="19"/>
      <c r="B25" s="20" t="s">
        <v>28</v>
      </c>
    </row>
    <row r="26" spans="1:2" ht="15" hidden="1" customHeight="1">
      <c r="A26" s="19"/>
      <c r="B26" s="20" t="s">
        <v>29</v>
      </c>
    </row>
    <row r="27" spans="1:2" ht="24" hidden="1" customHeight="1">
      <c r="A27" s="19" t="s">
        <v>26</v>
      </c>
      <c r="B27" s="20" t="s">
        <v>30</v>
      </c>
    </row>
    <row r="28" spans="1:2" ht="19.5" hidden="1" customHeight="1">
      <c r="A28" s="19"/>
      <c r="B28" s="20" t="s">
        <v>31</v>
      </c>
    </row>
    <row r="29" spans="1:2" ht="12.75" hidden="1" customHeight="1">
      <c r="A29" s="19"/>
      <c r="B29" s="20" t="s">
        <v>32</v>
      </c>
    </row>
    <row r="30" spans="1:2" hidden="1">
      <c r="A30" s="19" t="s">
        <v>33</v>
      </c>
      <c r="B30" s="20" t="s">
        <v>34</v>
      </c>
    </row>
    <row r="31" spans="1:2" hidden="1">
      <c r="A31" s="21"/>
      <c r="B31" s="22"/>
    </row>
    <row r="32" spans="1:2">
      <c r="A32" s="49" t="s">
        <v>129</v>
      </c>
      <c r="B32" s="49"/>
    </row>
    <row r="33" spans="1:3" ht="12.75" customHeight="1">
      <c r="A33" s="49" t="s">
        <v>127</v>
      </c>
      <c r="B33" s="49"/>
    </row>
    <row r="34" spans="1:3">
      <c r="A34" s="49" t="s">
        <v>128</v>
      </c>
      <c r="B34" s="49"/>
    </row>
    <row r="35" spans="1:3">
      <c r="A35" s="23"/>
      <c r="B35" s="23"/>
    </row>
    <row r="36" spans="1:3" s="24" customFormat="1" ht="16.2">
      <c r="A36" s="1"/>
      <c r="B36" s="46" t="s">
        <v>138</v>
      </c>
      <c r="C36" s="3">
        <v>-510039.30080000003</v>
      </c>
    </row>
    <row r="37" spans="1:3">
      <c r="A37" s="16"/>
      <c r="B37" s="47" t="s">
        <v>139</v>
      </c>
      <c r="C37" s="25"/>
    </row>
    <row r="38" spans="1:3" ht="23.25" customHeight="1">
      <c r="A38" s="19" t="s">
        <v>35</v>
      </c>
      <c r="B38" s="26" t="s">
        <v>36</v>
      </c>
      <c r="C38" s="25">
        <v>7559.2920000000013</v>
      </c>
    </row>
    <row r="39" spans="1:3" ht="22.5" customHeight="1">
      <c r="A39" s="27">
        <v>44958</v>
      </c>
      <c r="B39" s="26" t="s">
        <v>37</v>
      </c>
      <c r="C39" s="25">
        <v>2885.4719999999993</v>
      </c>
    </row>
    <row r="40" spans="1:3" ht="17.399999999999999" customHeight="1">
      <c r="A40" s="19" t="s">
        <v>40</v>
      </c>
      <c r="B40" s="26" t="s">
        <v>38</v>
      </c>
      <c r="C40" s="25">
        <v>17803.307999999997</v>
      </c>
    </row>
    <row r="41" spans="1:3" ht="14.25" customHeight="1">
      <c r="A41" s="27">
        <v>45017</v>
      </c>
      <c r="B41" s="26" t="s">
        <v>39</v>
      </c>
      <c r="C41" s="25">
        <v>7226.0640000000003</v>
      </c>
    </row>
    <row r="42" spans="1:3" ht="45" customHeight="1">
      <c r="A42" s="19" t="s">
        <v>136</v>
      </c>
      <c r="B42" s="26" t="s">
        <v>41</v>
      </c>
      <c r="C42" s="25">
        <v>2826.2644</v>
      </c>
    </row>
    <row r="43" spans="1:3" ht="15.75" customHeight="1">
      <c r="A43" s="27">
        <v>45078</v>
      </c>
      <c r="B43" s="26" t="s">
        <v>42</v>
      </c>
      <c r="C43" s="25">
        <v>111.9666</v>
      </c>
    </row>
    <row r="44" spans="1:3" ht="18.75" customHeight="1">
      <c r="A44" s="27">
        <v>45108</v>
      </c>
      <c r="B44" s="26" t="s">
        <v>43</v>
      </c>
      <c r="C44" s="25">
        <v>781.80399999999997</v>
      </c>
    </row>
    <row r="45" spans="1:3" ht="21.75" customHeight="1">
      <c r="A45" s="19"/>
      <c r="B45" s="28" t="s">
        <v>44</v>
      </c>
      <c r="C45" s="3">
        <f>SUM(C38:C44)</f>
        <v>39194.170999999995</v>
      </c>
    </row>
    <row r="46" spans="1:3">
      <c r="A46" s="19"/>
      <c r="B46" s="18" t="s">
        <v>140</v>
      </c>
      <c r="C46" s="25"/>
    </row>
    <row r="47" spans="1:3" ht="21.75" customHeight="1">
      <c r="A47" s="19" t="s">
        <v>45</v>
      </c>
      <c r="B47" s="26" t="s">
        <v>46</v>
      </c>
      <c r="C47" s="25">
        <v>3628.2400000000002</v>
      </c>
    </row>
    <row r="48" spans="1:3" ht="14.25" customHeight="1">
      <c r="A48" s="29" t="s">
        <v>47</v>
      </c>
      <c r="B48" s="26" t="s">
        <v>48</v>
      </c>
      <c r="C48" s="25">
        <v>622.13199999999995</v>
      </c>
    </row>
    <row r="49" spans="1:3" ht="14.25" customHeight="1">
      <c r="A49" s="29" t="s">
        <v>49</v>
      </c>
      <c r="B49" s="26" t="s">
        <v>50</v>
      </c>
      <c r="C49" s="25">
        <v>1215.51</v>
      </c>
    </row>
    <row r="50" spans="1:3">
      <c r="A50" s="29" t="s">
        <v>51</v>
      </c>
      <c r="B50" s="26" t="s">
        <v>52</v>
      </c>
      <c r="C50" s="25">
        <v>1989.03</v>
      </c>
    </row>
    <row r="51" spans="1:3" ht="15.75" customHeight="1">
      <c r="A51" s="29" t="s">
        <v>53</v>
      </c>
      <c r="B51" s="26" t="s">
        <v>54</v>
      </c>
      <c r="C51" s="25">
        <v>10232.442999999999</v>
      </c>
    </row>
    <row r="52" spans="1:3" ht="15.75" customHeight="1">
      <c r="A52" s="29" t="s">
        <v>55</v>
      </c>
      <c r="B52" s="26" t="s">
        <v>56</v>
      </c>
      <c r="C52" s="25">
        <v>7230.4960000000001</v>
      </c>
    </row>
    <row r="53" spans="1:3" ht="33.75" customHeight="1">
      <c r="A53" s="19" t="s">
        <v>57</v>
      </c>
      <c r="B53" s="26" t="s">
        <v>58</v>
      </c>
      <c r="C53" s="25">
        <v>2544</v>
      </c>
    </row>
    <row r="54" spans="1:3" ht="31.5" customHeight="1">
      <c r="A54" s="19" t="s">
        <v>59</v>
      </c>
      <c r="B54" s="26" t="s">
        <v>60</v>
      </c>
      <c r="C54" s="25">
        <v>795.24</v>
      </c>
    </row>
    <row r="55" spans="1:3" ht="32.25" customHeight="1">
      <c r="A55" s="19" t="s">
        <v>61</v>
      </c>
      <c r="B55" s="26" t="s">
        <v>62</v>
      </c>
      <c r="C55" s="25">
        <v>4466.826</v>
      </c>
    </row>
    <row r="56" spans="1:3" ht="22.5" customHeight="1">
      <c r="A56" s="19" t="s">
        <v>63</v>
      </c>
      <c r="B56" s="26" t="s">
        <v>64</v>
      </c>
      <c r="C56" s="25">
        <v>1327.9119999999998</v>
      </c>
    </row>
    <row r="57" spans="1:3" ht="15.75" customHeight="1">
      <c r="A57" s="19"/>
      <c r="B57" s="28" t="s">
        <v>65</v>
      </c>
      <c r="C57" s="3">
        <f>SUM(C47:C56)</f>
        <v>34051.828999999998</v>
      </c>
    </row>
    <row r="58" spans="1:3">
      <c r="A58" s="19"/>
      <c r="B58" s="47" t="s">
        <v>141</v>
      </c>
      <c r="C58" s="25"/>
    </row>
    <row r="59" spans="1:3" ht="17.399999999999999" customHeight="1">
      <c r="A59" s="27">
        <v>43103</v>
      </c>
      <c r="B59" s="30" t="s">
        <v>66</v>
      </c>
      <c r="C59" s="25">
        <v>18165.760000000002</v>
      </c>
    </row>
    <row r="60" spans="1:3" ht="14.4" customHeight="1">
      <c r="A60" s="27">
        <v>43134</v>
      </c>
      <c r="B60" s="30" t="s">
        <v>67</v>
      </c>
      <c r="C60" s="25">
        <v>23304.98</v>
      </c>
    </row>
    <row r="61" spans="1:3" ht="14.4" customHeight="1">
      <c r="A61" s="27">
        <v>43162</v>
      </c>
      <c r="B61" s="30" t="s">
        <v>68</v>
      </c>
      <c r="C61" s="25">
        <v>12339.5</v>
      </c>
    </row>
    <row r="62" spans="1:3" ht="15.6" customHeight="1">
      <c r="A62" s="27">
        <v>43193</v>
      </c>
      <c r="B62" s="30" t="s">
        <v>69</v>
      </c>
      <c r="C62" s="25">
        <v>867.1</v>
      </c>
    </row>
    <row r="63" spans="1:3" ht="17.25" customHeight="1">
      <c r="A63" s="27">
        <v>43223</v>
      </c>
      <c r="B63" s="30" t="s">
        <v>70</v>
      </c>
      <c r="C63" s="25">
        <v>8583.1200000000008</v>
      </c>
    </row>
    <row r="64" spans="1:3" ht="16.2" customHeight="1">
      <c r="A64" s="31">
        <v>45080</v>
      </c>
      <c r="B64" s="26" t="s">
        <v>71</v>
      </c>
      <c r="C64" s="25">
        <v>689.76</v>
      </c>
    </row>
    <row r="65" spans="1:3" ht="18.600000000000001" customHeight="1">
      <c r="A65" s="19"/>
      <c r="B65" s="28" t="s">
        <v>72</v>
      </c>
      <c r="C65" s="3">
        <f>SUM(C59:C64)</f>
        <v>63950.220000000008</v>
      </c>
    </row>
    <row r="66" spans="1:3">
      <c r="A66" s="19"/>
      <c r="B66" s="18" t="s">
        <v>73</v>
      </c>
      <c r="C66" s="25"/>
    </row>
    <row r="67" spans="1:3" ht="33" customHeight="1">
      <c r="A67" s="19" t="s">
        <v>74</v>
      </c>
      <c r="B67" s="26" t="s">
        <v>75</v>
      </c>
      <c r="C67" s="25">
        <v>3271.68</v>
      </c>
    </row>
    <row r="68" spans="1:3" ht="35.25" customHeight="1">
      <c r="A68" s="19" t="s">
        <v>76</v>
      </c>
      <c r="B68" s="26" t="s">
        <v>77</v>
      </c>
      <c r="C68" s="25">
        <v>10229.76</v>
      </c>
    </row>
    <row r="69" spans="1:3" ht="30.75" customHeight="1">
      <c r="A69" s="19" t="s">
        <v>78</v>
      </c>
      <c r="B69" s="26" t="s">
        <v>79</v>
      </c>
      <c r="C69" s="25">
        <v>6819.84</v>
      </c>
    </row>
    <row r="70" spans="1:3" ht="15.75" customHeight="1">
      <c r="A70" s="19" t="s">
        <v>80</v>
      </c>
      <c r="B70" s="26" t="s">
        <v>81</v>
      </c>
      <c r="C70" s="25">
        <v>1967.3500000000001</v>
      </c>
    </row>
    <row r="71" spans="1:3" ht="38.25" customHeight="1">
      <c r="A71" s="19" t="s">
        <v>82</v>
      </c>
      <c r="B71" s="26" t="s">
        <v>83</v>
      </c>
      <c r="C71" s="25">
        <v>17295.36</v>
      </c>
    </row>
    <row r="72" spans="1:3" ht="18.75" customHeight="1">
      <c r="A72" s="19"/>
      <c r="B72" s="28" t="s">
        <v>84</v>
      </c>
      <c r="C72" s="3">
        <f>SUM(C67:C71)</f>
        <v>39583.99</v>
      </c>
    </row>
    <row r="73" spans="1:3" ht="37.5" customHeight="1">
      <c r="A73" s="32"/>
      <c r="B73" s="48" t="s">
        <v>142</v>
      </c>
      <c r="C73" s="25">
        <v>18800.64</v>
      </c>
    </row>
    <row r="74" spans="1:3" ht="19.5" customHeight="1">
      <c r="A74" s="19" t="s">
        <v>85</v>
      </c>
      <c r="B74" s="26" t="s">
        <v>143</v>
      </c>
      <c r="C74" s="25">
        <v>5253.12</v>
      </c>
    </row>
    <row r="75" spans="1:3" ht="17.25" customHeight="1">
      <c r="A75" s="32"/>
      <c r="B75" s="28" t="s">
        <v>86</v>
      </c>
      <c r="C75" s="3">
        <f>SUM(C73:C74)</f>
        <v>24053.759999999998</v>
      </c>
    </row>
    <row r="76" spans="1:3" ht="18.75" customHeight="1">
      <c r="A76" s="32" t="s">
        <v>87</v>
      </c>
      <c r="B76" s="28" t="s">
        <v>144</v>
      </c>
      <c r="C76" s="3">
        <v>1865.3919999999998</v>
      </c>
    </row>
    <row r="77" spans="1:3" ht="19.5" customHeight="1">
      <c r="A77" s="32" t="s">
        <v>88</v>
      </c>
      <c r="B77" s="28" t="s">
        <v>145</v>
      </c>
      <c r="C77" s="3">
        <v>1829.9090000000001</v>
      </c>
    </row>
    <row r="78" spans="1:3" ht="18.75" customHeight="1">
      <c r="A78" s="32"/>
      <c r="B78" s="48" t="s">
        <v>89</v>
      </c>
      <c r="C78" s="25"/>
    </row>
    <row r="79" spans="1:3" ht="16.8" customHeight="1">
      <c r="A79" s="19" t="s">
        <v>90</v>
      </c>
      <c r="B79" s="26" t="s">
        <v>91</v>
      </c>
      <c r="C79" s="25">
        <v>4800.12</v>
      </c>
    </row>
    <row r="80" spans="1:3" ht="18" customHeight="1">
      <c r="A80" s="19" t="s">
        <v>92</v>
      </c>
      <c r="B80" s="26" t="s">
        <v>93</v>
      </c>
      <c r="C80" s="25">
        <v>3616.9799999999991</v>
      </c>
    </row>
    <row r="81" spans="1:3" ht="35.25" customHeight="1">
      <c r="A81" s="19" t="s">
        <v>94</v>
      </c>
      <c r="B81" s="26" t="s">
        <v>95</v>
      </c>
      <c r="C81" s="25">
        <v>3521.5800000000004</v>
      </c>
    </row>
    <row r="82" spans="1:3" ht="36" customHeight="1">
      <c r="A82" s="19" t="s">
        <v>96</v>
      </c>
      <c r="B82" s="26" t="s">
        <v>97</v>
      </c>
      <c r="C82" s="25">
        <v>3521.5800000000004</v>
      </c>
    </row>
    <row r="83" spans="1:3" ht="34.5" customHeight="1">
      <c r="A83" s="19" t="s">
        <v>98</v>
      </c>
      <c r="B83" s="26" t="s">
        <v>99</v>
      </c>
      <c r="C83" s="25">
        <v>3521.5800000000004</v>
      </c>
    </row>
    <row r="84" spans="1:3" ht="21" customHeight="1">
      <c r="A84" s="19" t="s">
        <v>100</v>
      </c>
      <c r="B84" s="26" t="s">
        <v>101</v>
      </c>
      <c r="C84" s="25">
        <v>15300</v>
      </c>
    </row>
    <row r="85" spans="1:3" ht="15.75" customHeight="1">
      <c r="A85" s="19"/>
      <c r="B85" s="28" t="s">
        <v>102</v>
      </c>
      <c r="C85" s="3">
        <f>SUM(C79:C84)</f>
        <v>34281.839999999997</v>
      </c>
    </row>
    <row r="86" spans="1:3">
      <c r="A86" s="19"/>
      <c r="B86" s="47" t="s">
        <v>146</v>
      </c>
      <c r="C86" s="25"/>
    </row>
    <row r="87" spans="1:3" ht="15.75" customHeight="1">
      <c r="A87" s="19" t="s">
        <v>103</v>
      </c>
      <c r="B87" s="26" t="s">
        <v>104</v>
      </c>
      <c r="C87" s="25"/>
    </row>
    <row r="88" spans="1:3" ht="15" customHeight="1">
      <c r="A88" s="33"/>
      <c r="B88" s="34" t="s">
        <v>105</v>
      </c>
      <c r="C88" s="25">
        <v>402.16</v>
      </c>
    </row>
    <row r="89" spans="1:3" ht="15" customHeight="1">
      <c r="A89" s="33"/>
      <c r="B89" s="35" t="s">
        <v>106</v>
      </c>
      <c r="C89" s="25">
        <v>804.32</v>
      </c>
    </row>
    <row r="90" spans="1:3" ht="15" customHeight="1">
      <c r="A90" s="33"/>
      <c r="B90" s="34" t="s">
        <v>105</v>
      </c>
      <c r="C90" s="25">
        <v>402.16</v>
      </c>
    </row>
    <row r="91" spans="1:3" ht="15" customHeight="1">
      <c r="A91" s="19" t="s">
        <v>107</v>
      </c>
      <c r="B91" s="26" t="s">
        <v>108</v>
      </c>
      <c r="C91" s="25">
        <v>0</v>
      </c>
    </row>
    <row r="92" spans="1:3" ht="17.25" customHeight="1">
      <c r="A92" s="19"/>
      <c r="B92" s="34" t="s">
        <v>109</v>
      </c>
      <c r="C92" s="25">
        <v>0</v>
      </c>
    </row>
    <row r="93" spans="1:3" ht="16.5" customHeight="1">
      <c r="A93" s="36"/>
      <c r="B93" s="34" t="s">
        <v>110</v>
      </c>
      <c r="C93" s="25">
        <v>0</v>
      </c>
    </row>
    <row r="94" spans="1:3" ht="20.25" customHeight="1">
      <c r="A94" s="36"/>
      <c r="B94" s="34" t="s">
        <v>111</v>
      </c>
      <c r="C94" s="25">
        <v>130.95000000000002</v>
      </c>
    </row>
    <row r="95" spans="1:3" ht="31.5" customHeight="1">
      <c r="A95" s="33"/>
      <c r="B95" s="34" t="s">
        <v>112</v>
      </c>
      <c r="C95" s="25">
        <v>1993.92</v>
      </c>
    </row>
    <row r="96" spans="1:3" ht="17.25" customHeight="1">
      <c r="A96" s="33"/>
      <c r="B96" s="34" t="s">
        <v>113</v>
      </c>
      <c r="C96" s="25">
        <v>21.965000000000003</v>
      </c>
    </row>
    <row r="97" spans="1:3" ht="30" customHeight="1">
      <c r="A97" s="33"/>
      <c r="B97" s="34" t="s">
        <v>112</v>
      </c>
      <c r="C97" s="25">
        <v>2990.88</v>
      </c>
    </row>
    <row r="98" spans="1:3" ht="16.5" customHeight="1">
      <c r="A98" s="33"/>
      <c r="B98" s="34" t="s">
        <v>113</v>
      </c>
      <c r="C98" s="25">
        <v>43.930000000000007</v>
      </c>
    </row>
    <row r="99" spans="1:3" ht="19.5" customHeight="1">
      <c r="A99" s="33"/>
      <c r="B99" s="34" t="s">
        <v>114</v>
      </c>
      <c r="C99" s="25">
        <v>360.27</v>
      </c>
    </row>
    <row r="100" spans="1:3" ht="21" customHeight="1">
      <c r="A100" s="36"/>
      <c r="B100" s="34" t="s">
        <v>115</v>
      </c>
      <c r="C100" s="25">
        <v>1397.92</v>
      </c>
    </row>
    <row r="101" spans="1:3" ht="18" customHeight="1">
      <c r="A101" s="36"/>
      <c r="B101" s="34" t="s">
        <v>116</v>
      </c>
      <c r="C101" s="25">
        <v>21.965000000000003</v>
      </c>
    </row>
    <row r="102" spans="1:3" ht="21.75" customHeight="1">
      <c r="A102" s="19" t="s">
        <v>117</v>
      </c>
      <c r="B102" s="26" t="s">
        <v>118</v>
      </c>
      <c r="C102" s="25">
        <v>0</v>
      </c>
    </row>
    <row r="103" spans="1:3" ht="18" customHeight="1">
      <c r="A103" s="19"/>
      <c r="B103" s="30" t="s">
        <v>119</v>
      </c>
      <c r="C103" s="25">
        <v>1553.5</v>
      </c>
    </row>
    <row r="104" spans="1:3" ht="15" customHeight="1">
      <c r="A104" s="19"/>
      <c r="B104" s="30" t="s">
        <v>120</v>
      </c>
      <c r="C104" s="25">
        <v>279.63</v>
      </c>
    </row>
    <row r="105" spans="1:3" ht="13.5" customHeight="1">
      <c r="A105" s="19"/>
      <c r="B105" s="37" t="s">
        <v>121</v>
      </c>
      <c r="C105" s="25">
        <v>633.67499999999995</v>
      </c>
    </row>
    <row r="106" spans="1:3" ht="15.75" customHeight="1">
      <c r="A106" s="36"/>
      <c r="B106" s="38" t="s">
        <v>122</v>
      </c>
      <c r="C106" s="25">
        <v>3500</v>
      </c>
    </row>
    <row r="107" spans="1:3" ht="33" customHeight="1">
      <c r="A107" s="36"/>
      <c r="B107" s="30" t="s">
        <v>123</v>
      </c>
      <c r="C107" s="25">
        <v>1263.7920000000001</v>
      </c>
    </row>
    <row r="108" spans="1:3" ht="20.25" customHeight="1">
      <c r="A108" s="36"/>
      <c r="B108" s="37" t="s">
        <v>124</v>
      </c>
      <c r="C108" s="25">
        <v>36595.824000000001</v>
      </c>
    </row>
    <row r="109" spans="1:3" ht="18" customHeight="1">
      <c r="A109" s="19"/>
      <c r="B109" s="37" t="s">
        <v>125</v>
      </c>
      <c r="C109" s="25">
        <v>4012.7</v>
      </c>
    </row>
    <row r="110" spans="1:3" ht="18" customHeight="1">
      <c r="A110" s="14"/>
      <c r="B110" s="28" t="s">
        <v>126</v>
      </c>
      <c r="C110" s="3">
        <f>SUM(C88:C109)</f>
        <v>56409.560999999994</v>
      </c>
    </row>
    <row r="111" spans="1:3" ht="17.25" customHeight="1">
      <c r="A111" s="19"/>
      <c r="B111" s="2" t="s">
        <v>147</v>
      </c>
      <c r="C111" s="3">
        <v>71239.680000000008</v>
      </c>
    </row>
    <row r="112" spans="1:3" ht="21.75" customHeight="1">
      <c r="A112" s="19"/>
      <c r="B112" s="28" t="s">
        <v>148</v>
      </c>
      <c r="C112" s="3">
        <v>366460.35199999996</v>
      </c>
    </row>
    <row r="113" spans="1:3" s="42" customFormat="1">
      <c r="A113" s="39"/>
      <c r="B113" s="40" t="s">
        <v>130</v>
      </c>
      <c r="C113" s="41">
        <v>286786.44</v>
      </c>
    </row>
    <row r="114" spans="1:3" s="24" customFormat="1">
      <c r="A114" s="39"/>
      <c r="B114" s="40" t="s">
        <v>131</v>
      </c>
      <c r="C114" s="43">
        <v>272995.06</v>
      </c>
    </row>
    <row r="115" spans="1:3" s="24" customFormat="1">
      <c r="A115" s="39"/>
      <c r="B115" s="40" t="s">
        <v>132</v>
      </c>
      <c r="C115" s="43">
        <v>20873.91</v>
      </c>
    </row>
    <row r="116" spans="1:3" s="24" customFormat="1">
      <c r="A116" s="39"/>
      <c r="B116" s="40" t="s">
        <v>133</v>
      </c>
      <c r="C116" s="43">
        <v>22993.52</v>
      </c>
    </row>
    <row r="117" spans="1:3" s="24" customFormat="1">
      <c r="A117" s="44"/>
      <c r="B117" s="40" t="s">
        <v>135</v>
      </c>
      <c r="C117" s="45">
        <f>C114+C116-C112</f>
        <v>-70471.771999999939</v>
      </c>
    </row>
    <row r="118" spans="1:3" s="24" customFormat="1">
      <c r="A118" s="44"/>
      <c r="B118" s="40" t="s">
        <v>134</v>
      </c>
      <c r="C118" s="45">
        <f>C36+C117</f>
        <v>-580511.07279999997</v>
      </c>
    </row>
  </sheetData>
  <mergeCells count="3">
    <mergeCell ref="A32:B32"/>
    <mergeCell ref="A33:B33"/>
    <mergeCell ref="A34:B34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2023-01-27T04:14:56Z</dcterms:created>
  <dcterms:modified xsi:type="dcterms:W3CDTF">2023-02-21T09:16:18Z</dcterms:modified>
</cp:coreProperties>
</file>