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7490" windowHeight="11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22" i="1" l="1"/>
  <c r="C37" i="1"/>
  <c r="C49" i="1"/>
  <c r="C58" i="1"/>
  <c r="C65" i="1"/>
  <c r="C125" i="1" s="1"/>
  <c r="C128" i="1" s="1"/>
  <c r="C129" i="1" s="1"/>
  <c r="C70" i="1"/>
  <c r="C73" i="1"/>
  <c r="C76" i="1"/>
  <c r="C83" i="1"/>
  <c r="B9" i="1"/>
</calcChain>
</file>

<file path=xl/sharedStrings.xml><?xml version="1.0" encoding="utf-8"?>
<sst xmlns="http://schemas.openxmlformats.org/spreadsheetml/2006/main" count="174" uniqueCount="168">
  <si>
    <t>Перечень,периодичность работ, размер финансирования и размер платы</t>
  </si>
  <si>
    <t>ул.Советская, 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</si>
  <si>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</si>
  <si>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</si>
  <si>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</si>
  <si>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</si>
  <si>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</si>
  <si>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</si>
  <si>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</si>
  <si>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3х этажей</t>
  </si>
  <si>
    <t xml:space="preserve"> - выше 3-го этажа</t>
  </si>
  <si>
    <t>з</t>
  </si>
  <si>
    <t>Площадь чердаков (уборочная)</t>
  </si>
  <si>
    <t>и</t>
  </si>
  <si>
    <t>Площадь подвала (уборочная)</t>
  </si>
  <si>
    <t>к</t>
  </si>
  <si>
    <t>Площадь  кровли (снег,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</si>
  <si>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</si>
  <si>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</si>
  <si>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</si>
  <si>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</si>
  <si>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</si>
  <si>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</si>
  <si>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</si>
  <si>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1.1.</t>
  </si>
  <si>
    <t>Влажное подметание лестничных площадок и маршей нижних 3-х этажей</t>
  </si>
  <si>
    <t>Влажное подметание лестничных площадок и маршей выше  3-го этажа</t>
  </si>
  <si>
    <t>1.2.</t>
  </si>
  <si>
    <t>Мытье лестничных площадок и маршей нижних 3-х этажей</t>
  </si>
  <si>
    <t>Мытье лестничных площадок и маршей выше3-го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</si>
  <si>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</si>
  <si>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 (генеральная уборка)</t>
  </si>
  <si>
    <t>1.4.</t>
  </si>
  <si>
    <t>Мытье окон</t>
  </si>
  <si>
    <t xml:space="preserve">            ИТОГО по п. 1 :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</si>
  <si>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</si>
  <si>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</si>
  <si>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</si>
  <si>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проезда в летний период (случайный мусор))</t>
  </si>
  <si>
    <t xml:space="preserve"> 2.4</t>
  </si>
  <si>
    <t>Очистка урн</t>
  </si>
  <si>
    <t>Подметание снега  до 2-х см (вдоль дома - 30,5,крыльца-12,отмостка-77)</t>
  </si>
  <si>
    <t>Подметание снега  более 2-х см</t>
  </si>
  <si>
    <t xml:space="preserve"> 2.5</t>
  </si>
  <si>
    <t xml:space="preserve">Сдвижка снега и подметание территории в зимний период (механ.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</si>
  <si>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</si>
  <si>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</si>
  <si>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</si>
  <si>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</si>
  <si>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</si>
  <si>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</si>
  <si>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</si>
  <si>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</si>
  <si>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</si>
  <si>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</si>
  <si>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встояке отопления</t>
  </si>
  <si>
    <t>Замена ламп освещения подъездов, подвалов,</t>
  </si>
  <si>
    <t>4.1.</t>
  </si>
  <si>
    <t>Проведение техосмотров и устранение незначит. Неисправностей констр.элем.</t>
  </si>
  <si>
    <t>4.2.</t>
  </si>
  <si>
    <t>Проведение техосмотров и устранение незначительных неисправностей  систем ЦО</t>
  </si>
  <si>
    <t>4.3.</t>
  </si>
  <si>
    <t>Проведение техосмотров и устранение незначительных неисправностей в системах ВиК</t>
  </si>
  <si>
    <t>4.4.</t>
  </si>
  <si>
    <t>Ершение канализационного (лежака) выпуска</t>
  </si>
  <si>
    <t xml:space="preserve"> 4.5</t>
  </si>
  <si>
    <t>Проведение техосмотров и устранение незначительных неисправностей в системах  электроснабжения</t>
  </si>
  <si>
    <t xml:space="preserve">            ИТОГО по п. 4 :</t>
  </si>
  <si>
    <t>Техобслуживание ВДГО (стоимость работ по договору)</t>
  </si>
  <si>
    <t>Проверка состояния  дымовых и вент каналов</t>
  </si>
  <si>
    <t>Очистка дымовых и вентканалов</t>
  </si>
  <si>
    <t xml:space="preserve"> 5.1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</si>
  <si>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</si>
  <si>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</si>
  <si>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</si>
  <si>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</si>
  <si>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</si>
  <si>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</si>
  <si>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</si>
  <si>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</si>
  <si>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 xml:space="preserve">Текущий ремонт электрооборудования </t>
  </si>
  <si>
    <t>восстановление кабельной линии электроснабжения от клеммной коробки до ИПУ (кв.№16) - кабель ВВГ  3*2,5</t>
  </si>
  <si>
    <t xml:space="preserve">Текущий ремонт систем ВиК </t>
  </si>
  <si>
    <t>замена участка стояка ХВС с вентилем и сборкой с прохождением двух перекрытий (подвал-квартиры №№21,23):</t>
  </si>
  <si>
    <t>а</t>
  </si>
  <si>
    <t>устройство трубы PPRC 32(PN 20)</t>
  </si>
  <si>
    <t>б</t>
  </si>
  <si>
    <t>устройство резьбы Ду 25 мм накатная резьба</t>
  </si>
  <si>
    <t>в</t>
  </si>
  <si>
    <t>устройство муфты разъемной  PPRC  с BP 32*1"</t>
  </si>
  <si>
    <t xml:space="preserve">устройство тройника  PPRC 32*20*32 </t>
  </si>
  <si>
    <t>устройство муфты   PPRC  с НP 20*1/2"</t>
  </si>
  <si>
    <t>е</t>
  </si>
  <si>
    <t xml:space="preserve">установка крана шарового GIACOMINI Ду 25мм вн/вн </t>
  </si>
  <si>
    <t>ж</t>
  </si>
  <si>
    <t>установка сгона Ду 25мм</t>
  </si>
  <si>
    <t>установка стальной муфты Ду 25мм</t>
  </si>
  <si>
    <t>установка контргайки Ду 25мм усиленная</t>
  </si>
  <si>
    <t>установка крана шарового  Ду 15мм</t>
  </si>
  <si>
    <t>уплотнение соединений(силиконовым герметиком, лен сантехнический)</t>
  </si>
  <si>
    <t xml:space="preserve">сварочные работы </t>
  </si>
  <si>
    <t>замена вентиля  со сборкой на стояке ХВС с отжигом (стояк кв.40</t>
  </si>
  <si>
    <t>кран шаровый Ду 25мм</t>
  </si>
  <si>
    <t>сгон Ду 25мм</t>
  </si>
  <si>
    <t>муфта стальная Ду 25мм</t>
  </si>
  <si>
    <t>конргайка Ду 25мм</t>
  </si>
  <si>
    <t>резьба Ду 25мм</t>
  </si>
  <si>
    <t>резьба Ду 15мм</t>
  </si>
  <si>
    <t>кран шаровый Ду 15мм</t>
  </si>
  <si>
    <t>очистка от наледи кнализационных вытяжек</t>
  </si>
  <si>
    <t>замена участка стояка ХВС с прохождением  перекрытий (квартиры №№4,7):</t>
  </si>
  <si>
    <t>смена трубы ВГП Ду25мм</t>
  </si>
  <si>
    <t>Текущий ремонт систем конструкт.элементов</t>
  </si>
  <si>
    <t>проведение жильцами субботника на придомовой территории(мешки)</t>
  </si>
  <si>
    <t>восстановление штрабы после замены стояка ХВС  кв.21 (нами предоставлены жидкие гвозди " Ультима", работа выполнена проживающими)</t>
  </si>
  <si>
    <t>осмотр чердака на наличие течей</t>
  </si>
  <si>
    <t>ремонт шиферной кровли (1-4пп) и венткоробов на кровле (1,2пп)</t>
  </si>
  <si>
    <t>"Ризолином"</t>
  </si>
  <si>
    <t>битумной мастикой</t>
  </si>
  <si>
    <t>очистка вентканала с кровли (2п)</t>
  </si>
  <si>
    <t>восстановление штрабы после замены стояка ХВС  кв.4 согласно сметы</t>
  </si>
  <si>
    <t xml:space="preserve">итого </t>
  </si>
  <si>
    <t xml:space="preserve">   Сумма затрат по дому на год  :</t>
  </si>
  <si>
    <t>по управлению и обслуживанию</t>
  </si>
  <si>
    <t>МКД по ул. Советская, д.4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</si>
  <si>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</si>
  <si>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</si>
  <si>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</si>
  <si>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</si>
  <si>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</si>
  <si>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</si>
  <si>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 МКД   по адресу:</t>
    </r>
  </si>
  <si>
    <t>1. Содержание помещений общего пользования</t>
  </si>
  <si>
    <t>2. Уборка придомовой территории, входящей в состав общего имущества</t>
  </si>
  <si>
    <t xml:space="preserve"> 2.1</t>
  </si>
  <si>
    <t xml:space="preserve"> 2.2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</si>
  <si>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</si>
  <si>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</si>
  <si>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</si>
  <si>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</si>
  <si>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</si>
  <si>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           ИТОГО по п. 2 :</t>
  </si>
  <si>
    <t>3. Подготовка многоквартирного дома к сезонной эксплуатации</t>
  </si>
  <si>
    <t>4. Проведение технических осмотров и мелкий ремонт</t>
  </si>
  <si>
    <t xml:space="preserve"> 3.2</t>
  </si>
  <si>
    <t>5.Содержание Общедомового газового оборудования</t>
  </si>
  <si>
    <t xml:space="preserve"> 5.2</t>
  </si>
  <si>
    <t xml:space="preserve"> 5.3</t>
  </si>
  <si>
    <t>6.Аварийное обслуживание внутридомового инжен.сантехнич. и эл.технического оборудования</t>
  </si>
  <si>
    <t xml:space="preserve"> 6.1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</si>
  <si>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</si>
  <si>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</si>
  <si>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</si>
  <si>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</si>
  <si>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</si>
  <si>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 xml:space="preserve"> 9.4</t>
  </si>
  <si>
    <t xml:space="preserve"> 9.5</t>
  </si>
  <si>
    <t xml:space="preserve"> 9.7</t>
  </si>
  <si>
    <t xml:space="preserve"> 9.8</t>
  </si>
  <si>
    <t xml:space="preserve">            ИТОГО по п. 6 :</t>
  </si>
  <si>
    <t xml:space="preserve">            ИТОГО по п. 9 :</t>
  </si>
  <si>
    <t>10.Непредвиденные работы</t>
  </si>
  <si>
    <t xml:space="preserve"> 10.1</t>
  </si>
  <si>
    <t xml:space="preserve"> 10.2</t>
  </si>
  <si>
    <t xml:space="preserve"> 10.3</t>
  </si>
  <si>
    <t>11.Содержание антенн и переговорных устройств</t>
  </si>
  <si>
    <t>12.Управление многоквартирным домом</t>
  </si>
  <si>
    <t>Ремонт тамбура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</si>
</sst>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6" fillId="0" borderId="0" xfId="0" applyFont="1" applyBorder="1"/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abSelected="1" topLeftCell="A25" workbookViewId="0">
      <selection activeCell="C124" sqref="C124"/>
    </sheetView>
  </sheetViews>
  <sheetFormatPr defaultColWidth="9.140625" defaultRowHeight="15.75" x14ac:dyDescent="0.25"/>
  <cols>
    <col min="1" max="1" width="6.42578125" style="39" customWidth="1"/>
    <col min="2" max="2" width="79.28515625" style="39" customWidth="1"/>
    <col min="3" max="3" width="19" style="39" customWidth="1"/>
    <col min="4" max="200" width="9.140625" style="39" customWidth="1"/>
    <col min="201" max="201" width="4.42578125" style="39" customWidth="1"/>
    <col min="202" max="202" width="47.5703125" style="39" customWidth="1"/>
    <col min="203" max="203" width="9.42578125" style="39" customWidth="1"/>
    <col min="204" max="204" width="6.7109375" style="39" customWidth="1"/>
    <col min="205" max="205" width="8.7109375" style="39" customWidth="1"/>
    <col min="206" max="206" width="6.28515625" style="39" customWidth="1"/>
    <col min="207" max="207" width="8" style="39" customWidth="1"/>
    <col min="208" max="208" width="10.5703125" style="39" customWidth="1"/>
    <col min="209" max="220" width="8.85546875" style="39" customWidth="1"/>
    <col min="221" max="16384" width="9.140625" style="39"/>
  </cols>
  <sheetData>
    <row r="1" spans="1:2" s="16" customFormat="1" hidden="1" x14ac:dyDescent="0.25">
      <c r="A1" s="15"/>
      <c r="B1" s="15" t="s">
        <v>0</v>
      </c>
    </row>
    <row r="2" spans="1:2" s="16" customFormat="1" ht="25.5" hidden="1" customHeight="1" x14ac:dyDescent="0.25">
      <c r="A2" s="15"/>
      <c r="B2" s="15" t="s">
        <v>131</v>
      </c>
    </row>
    <row r="3" spans="1:2" s="16" customFormat="1" hidden="1" x14ac:dyDescent="0.25">
      <c r="A3" s="15"/>
      <c r="B3" s="17" t="s">
        <v>1</v>
      </c>
    </row>
    <row r="4" spans="1:2" s="16" customFormat="1" ht="15" hidden="1" customHeight="1" x14ac:dyDescent="0.25">
      <c r="A4" s="18"/>
      <c r="B4" s="19"/>
    </row>
    <row r="5" spans="1:2" s="16" customFormat="1" ht="15" hidden="1" customHeight="1" x14ac:dyDescent="0.25">
      <c r="A5" s="20"/>
      <c r="B5" s="21"/>
    </row>
    <row r="6" spans="1:2" s="16" customFormat="1" ht="15" hidden="1" customHeight="1" x14ac:dyDescent="0.25">
      <c r="A6" s="20"/>
      <c r="B6" s="21"/>
    </row>
    <row r="7" spans="1:2" s="16" customFormat="1" ht="15" hidden="1" customHeight="1" x14ac:dyDescent="0.25">
      <c r="A7" s="20"/>
      <c r="B7" s="21"/>
    </row>
    <row r="8" spans="1:2" s="16" customFormat="1" hidden="1" x14ac:dyDescent="0.25">
      <c r="A8" s="22"/>
      <c r="B8" s="23"/>
    </row>
    <row r="9" spans="1:2" s="16" customFormat="1" hidden="1" x14ac:dyDescent="0.25">
      <c r="A9" s="1">
        <v>1</v>
      </c>
      <c r="B9" s="1">
        <f>A9+1</f>
        <v>2</v>
      </c>
    </row>
    <row r="10" spans="1:2" s="16" customFormat="1" hidden="1" x14ac:dyDescent="0.25">
      <c r="A10" s="1"/>
      <c r="B10" s="5" t="s">
        <v>2</v>
      </c>
    </row>
    <row r="11" spans="1:2" s="16" customFormat="1" hidden="1" x14ac:dyDescent="0.25">
      <c r="A11" s="7" t="s">
        <v>3</v>
      </c>
      <c r="B11" s="24" t="s">
        <v>4</v>
      </c>
    </row>
    <row r="12" spans="1:2" s="16" customFormat="1" hidden="1" x14ac:dyDescent="0.25">
      <c r="A12" s="7" t="s">
        <v>5</v>
      </c>
      <c r="B12" s="25" t="s">
        <v>6</v>
      </c>
    </row>
    <row r="13" spans="1:2" s="16" customFormat="1" hidden="1" x14ac:dyDescent="0.25">
      <c r="A13" s="7" t="s">
        <v>7</v>
      </c>
      <c r="B13" s="25" t="s">
        <v>8</v>
      </c>
    </row>
    <row r="14" spans="1:2" s="16" customFormat="1" hidden="1" x14ac:dyDescent="0.25">
      <c r="A14" s="7"/>
      <c r="B14" s="25" t="s">
        <v>9</v>
      </c>
    </row>
    <row r="15" spans="1:2" s="16" customFormat="1" hidden="1" x14ac:dyDescent="0.25">
      <c r="A15" s="7"/>
      <c r="B15" s="25" t="s">
        <v>10</v>
      </c>
    </row>
    <row r="16" spans="1:2" s="16" customFormat="1" hidden="1" x14ac:dyDescent="0.25">
      <c r="A16" s="7" t="s">
        <v>11</v>
      </c>
      <c r="B16" s="25" t="s">
        <v>12</v>
      </c>
    </row>
    <row r="17" spans="1:3" s="16" customFormat="1" hidden="1" x14ac:dyDescent="0.25">
      <c r="A17" s="7" t="s">
        <v>13</v>
      </c>
      <c r="B17" s="25" t="s">
        <v>14</v>
      </c>
    </row>
    <row r="18" spans="1:3" s="16" customFormat="1" hidden="1" x14ac:dyDescent="0.25">
      <c r="A18" s="7" t="s">
        <v>15</v>
      </c>
      <c r="B18" s="25" t="s">
        <v>16</v>
      </c>
    </row>
    <row r="19" spans="1:3" s="16" customFormat="1" hidden="1" x14ac:dyDescent="0.25">
      <c r="A19" s="7" t="s">
        <v>17</v>
      </c>
      <c r="B19" s="25" t="s">
        <v>18</v>
      </c>
    </row>
    <row r="20" spans="1:3" s="16" customFormat="1" hidden="1" x14ac:dyDescent="0.25">
      <c r="A20" s="7"/>
      <c r="B20" s="25" t="s">
        <v>19</v>
      </c>
    </row>
    <row r="21" spans="1:3" s="16" customFormat="1" ht="15" hidden="1" customHeight="1" x14ac:dyDescent="0.25">
      <c r="A21" s="7"/>
      <c r="B21" s="25" t="s">
        <v>21</v>
      </c>
    </row>
    <row r="22" spans="1:3" s="16" customFormat="1" hidden="1" x14ac:dyDescent="0.25">
      <c r="A22" s="7"/>
      <c r="B22" s="25" t="s">
        <v>22</v>
      </c>
    </row>
    <row r="23" spans="1:3" s="16" customFormat="1" ht="15" hidden="1" customHeight="1" x14ac:dyDescent="0.25">
      <c r="A23" s="7"/>
      <c r="B23" s="25" t="s">
        <v>23</v>
      </c>
    </row>
    <row r="24" spans="1:3" s="16" customFormat="1" hidden="1" x14ac:dyDescent="0.25">
      <c r="A24" s="26"/>
      <c r="B24" s="27"/>
    </row>
    <row r="25" spans="1:3" s="30" customFormat="1" x14ac:dyDescent="0.25">
      <c r="A25" s="43" t="s">
        <v>125</v>
      </c>
      <c r="B25" s="43"/>
      <c r="C25" s="29"/>
    </row>
    <row r="26" spans="1:3" s="30" customFormat="1" x14ac:dyDescent="0.25">
      <c r="A26" s="43" t="s">
        <v>123</v>
      </c>
      <c r="B26" s="43"/>
      <c r="C26" s="29"/>
    </row>
    <row r="27" spans="1:3" s="30" customFormat="1" x14ac:dyDescent="0.25">
      <c r="A27" s="43" t="s">
        <v>124</v>
      </c>
      <c r="B27" s="43"/>
      <c r="C27" s="29"/>
    </row>
    <row r="28" spans="1:3" s="30" customFormat="1" ht="15" customHeight="1" x14ac:dyDescent="0.25">
      <c r="A28" s="28"/>
      <c r="B28" s="28"/>
      <c r="C28" s="29"/>
    </row>
    <row r="29" spans="1:3" s="31" customFormat="1" x14ac:dyDescent="0.25">
      <c r="A29" s="1"/>
      <c r="B29" s="2" t="s">
        <v>126</v>
      </c>
      <c r="C29" s="3">
        <v>207198.58174000005</v>
      </c>
    </row>
    <row r="30" spans="1:3" s="16" customFormat="1" x14ac:dyDescent="0.25">
      <c r="A30" s="4"/>
      <c r="B30" s="8" t="s">
        <v>132</v>
      </c>
      <c r="C30" s="13"/>
    </row>
    <row r="31" spans="1:3" s="16" customFormat="1" x14ac:dyDescent="0.25">
      <c r="A31" s="7" t="s">
        <v>24</v>
      </c>
      <c r="B31" s="4" t="s">
        <v>25</v>
      </c>
      <c r="C31" s="13">
        <v>16694.964</v>
      </c>
    </row>
    <row r="32" spans="1:3" s="16" customFormat="1" x14ac:dyDescent="0.25">
      <c r="A32" s="7"/>
      <c r="B32" s="4" t="s">
        <v>26</v>
      </c>
      <c r="C32" s="13">
        <v>4490.3760000000002</v>
      </c>
    </row>
    <row r="33" spans="1:3" s="16" customFormat="1" x14ac:dyDescent="0.25">
      <c r="A33" s="4" t="s">
        <v>27</v>
      </c>
      <c r="B33" s="4" t="s">
        <v>28</v>
      </c>
      <c r="C33" s="13">
        <v>39319.235999999997</v>
      </c>
    </row>
    <row r="34" spans="1:3" s="16" customFormat="1" x14ac:dyDescent="0.25">
      <c r="A34" s="4"/>
      <c r="B34" s="4" t="s">
        <v>29</v>
      </c>
      <c r="C34" s="13">
        <v>11245.211999999998</v>
      </c>
    </row>
    <row r="35" spans="1:3" s="16" customFormat="1" ht="47.25" x14ac:dyDescent="0.25">
      <c r="A35" s="4" t="s">
        <v>30</v>
      </c>
      <c r="B35" s="4" t="s">
        <v>31</v>
      </c>
      <c r="C35" s="13">
        <v>4062.9599500000004</v>
      </c>
    </row>
    <row r="36" spans="1:3" s="16" customFormat="1" x14ac:dyDescent="0.25">
      <c r="A36" s="4" t="s">
        <v>32</v>
      </c>
      <c r="B36" s="4" t="s">
        <v>33</v>
      </c>
      <c r="C36" s="13">
        <v>165.99100000000001</v>
      </c>
    </row>
    <row r="37" spans="1:3" s="16" customFormat="1" x14ac:dyDescent="0.25">
      <c r="A37" s="7"/>
      <c r="B37" s="8" t="s">
        <v>34</v>
      </c>
      <c r="C37" s="3">
        <f>SUM(C31:C36)</f>
        <v>75978.738949999999</v>
      </c>
    </row>
    <row r="38" spans="1:3" s="16" customFormat="1" x14ac:dyDescent="0.25">
      <c r="A38" s="7"/>
      <c r="B38" s="8" t="s">
        <v>133</v>
      </c>
      <c r="C38" s="6"/>
    </row>
    <row r="39" spans="1:3" s="16" customFormat="1" ht="19.899999999999999" customHeight="1" x14ac:dyDescent="0.25">
      <c r="A39" s="9" t="s">
        <v>134</v>
      </c>
      <c r="B39" s="4" t="s">
        <v>35</v>
      </c>
      <c r="C39" s="13">
        <v>8463.6539999999986</v>
      </c>
    </row>
    <row r="40" spans="1:3" s="16" customFormat="1" x14ac:dyDescent="0.25">
      <c r="A40" s="9" t="s">
        <v>135</v>
      </c>
      <c r="B40" s="4" t="s">
        <v>36</v>
      </c>
      <c r="C40" s="13">
        <v>0</v>
      </c>
    </row>
    <row r="41" spans="1:3" s="16" customFormat="1" x14ac:dyDescent="0.25">
      <c r="A41" s="9" t="s">
        <v>37</v>
      </c>
      <c r="B41" s="4" t="s">
        <v>38</v>
      </c>
      <c r="C41" s="13">
        <v>4597.6319999999996</v>
      </c>
    </row>
    <row r="42" spans="1:3" s="16" customFormat="1" x14ac:dyDescent="0.25">
      <c r="A42" s="9" t="s">
        <v>39</v>
      </c>
      <c r="B42" s="4" t="s">
        <v>40</v>
      </c>
      <c r="C42" s="13">
        <v>0</v>
      </c>
    </row>
    <row r="43" spans="1:3" s="16" customFormat="1" x14ac:dyDescent="0.25">
      <c r="A43" s="9" t="s">
        <v>43</v>
      </c>
      <c r="B43" s="4" t="s">
        <v>41</v>
      </c>
      <c r="C43" s="13">
        <v>3926.9750000000004</v>
      </c>
    </row>
    <row r="44" spans="1:3" s="16" customFormat="1" x14ac:dyDescent="0.25">
      <c r="A44" s="9" t="s">
        <v>136</v>
      </c>
      <c r="B44" s="4" t="s">
        <v>42</v>
      </c>
      <c r="C44" s="13">
        <v>4274.2</v>
      </c>
    </row>
    <row r="45" spans="1:3" s="16" customFormat="1" x14ac:dyDescent="0.25">
      <c r="A45" s="9" t="s">
        <v>137</v>
      </c>
      <c r="B45" s="4" t="s">
        <v>44</v>
      </c>
      <c r="C45" s="13">
        <v>4789.2000000000007</v>
      </c>
    </row>
    <row r="46" spans="1:3" s="16" customFormat="1" ht="31.5" x14ac:dyDescent="0.25">
      <c r="A46" s="9" t="s">
        <v>138</v>
      </c>
      <c r="B46" s="4" t="s">
        <v>45</v>
      </c>
      <c r="C46" s="13">
        <v>302.255</v>
      </c>
    </row>
    <row r="47" spans="1:3" s="16" customFormat="1" ht="31.9" customHeight="1" x14ac:dyDescent="0.25">
      <c r="A47" s="9" t="s">
        <v>139</v>
      </c>
      <c r="B47" s="4" t="s">
        <v>46</v>
      </c>
      <c r="C47" s="13">
        <v>1793.6100000000001</v>
      </c>
    </row>
    <row r="48" spans="1:3" s="16" customFormat="1" ht="19.149999999999999" customHeight="1" x14ac:dyDescent="0.25">
      <c r="A48" s="9" t="s">
        <v>140</v>
      </c>
      <c r="B48" s="4" t="s">
        <v>47</v>
      </c>
      <c r="C48" s="13">
        <v>5529.9450000000006</v>
      </c>
    </row>
    <row r="49" spans="1:3" s="16" customFormat="1" x14ac:dyDescent="0.25">
      <c r="A49" s="7"/>
      <c r="B49" s="8" t="s">
        <v>141</v>
      </c>
      <c r="C49" s="3">
        <f>SUM(C39:C48)</f>
        <v>33677.471000000005</v>
      </c>
    </row>
    <row r="50" spans="1:3" s="16" customFormat="1" x14ac:dyDescent="0.25">
      <c r="A50" s="7"/>
      <c r="B50" s="8" t="s">
        <v>142</v>
      </c>
      <c r="C50" s="13"/>
    </row>
    <row r="51" spans="1:3" s="16" customFormat="1" ht="31.5" x14ac:dyDescent="0.25">
      <c r="A51" s="7" t="s">
        <v>49</v>
      </c>
      <c r="B51" s="4" t="s">
        <v>50</v>
      </c>
      <c r="C51" s="13"/>
    </row>
    <row r="52" spans="1:3" s="16" customFormat="1" x14ac:dyDescent="0.25">
      <c r="A52" s="7"/>
      <c r="B52" s="4" t="s">
        <v>51</v>
      </c>
      <c r="C52" s="13">
        <v>30315.420000000002</v>
      </c>
    </row>
    <row r="53" spans="1:3" s="16" customFormat="1" x14ac:dyDescent="0.25">
      <c r="A53" s="7"/>
      <c r="B53" s="4" t="s">
        <v>52</v>
      </c>
      <c r="C53" s="13">
        <v>9148.5</v>
      </c>
    </row>
    <row r="54" spans="1:3" s="16" customFormat="1" x14ac:dyDescent="0.25">
      <c r="A54" s="7"/>
      <c r="B54" s="4" t="s">
        <v>53</v>
      </c>
      <c r="C54" s="13">
        <v>347.75</v>
      </c>
    </row>
    <row r="55" spans="1:3" s="16" customFormat="1" x14ac:dyDescent="0.25">
      <c r="A55" s="7"/>
      <c r="B55" s="4" t="s">
        <v>54</v>
      </c>
      <c r="C55" s="13">
        <v>4844.4249999999993</v>
      </c>
    </row>
    <row r="56" spans="1:3" s="16" customFormat="1" x14ac:dyDescent="0.25">
      <c r="A56" s="7"/>
      <c r="B56" s="4" t="s">
        <v>55</v>
      </c>
      <c r="C56" s="13">
        <v>4126.5</v>
      </c>
    </row>
    <row r="57" spans="1:3" s="16" customFormat="1" x14ac:dyDescent="0.25">
      <c r="A57" s="7" t="s">
        <v>144</v>
      </c>
      <c r="B57" s="4" t="s">
        <v>56</v>
      </c>
      <c r="C57" s="13">
        <v>203.34</v>
      </c>
    </row>
    <row r="58" spans="1:3" s="16" customFormat="1" x14ac:dyDescent="0.25">
      <c r="A58" s="7"/>
      <c r="B58" s="8" t="s">
        <v>48</v>
      </c>
      <c r="C58" s="3">
        <f>SUM(C52:C57)</f>
        <v>48985.934999999998</v>
      </c>
    </row>
    <row r="59" spans="1:3" s="16" customFormat="1" x14ac:dyDescent="0.25">
      <c r="A59" s="7"/>
      <c r="B59" s="8" t="s">
        <v>143</v>
      </c>
      <c r="C59" s="13"/>
    </row>
    <row r="60" spans="1:3" s="16" customFormat="1" ht="31.5" x14ac:dyDescent="0.25">
      <c r="A60" s="7" t="s">
        <v>57</v>
      </c>
      <c r="B60" s="4" t="s">
        <v>58</v>
      </c>
      <c r="C60" s="13">
        <v>4723.4939999999997</v>
      </c>
    </row>
    <row r="61" spans="1:3" s="16" customFormat="1" ht="31.5" x14ac:dyDescent="0.25">
      <c r="A61" s="7" t="s">
        <v>59</v>
      </c>
      <c r="B61" s="4" t="s">
        <v>60</v>
      </c>
      <c r="C61" s="13">
        <v>18510.989999999998</v>
      </c>
    </row>
    <row r="62" spans="1:3" s="16" customFormat="1" ht="31.5" x14ac:dyDescent="0.25">
      <c r="A62" s="7" t="s">
        <v>61</v>
      </c>
      <c r="B62" s="4" t="s">
        <v>62</v>
      </c>
      <c r="C62" s="13">
        <v>13978.988999999998</v>
      </c>
    </row>
    <row r="63" spans="1:3" s="16" customFormat="1" x14ac:dyDescent="0.25">
      <c r="A63" s="7" t="s">
        <v>63</v>
      </c>
      <c r="B63" s="4" t="s">
        <v>64</v>
      </c>
      <c r="C63" s="13">
        <v>376.89</v>
      </c>
    </row>
    <row r="64" spans="1:3" s="16" customFormat="1" ht="31.5" x14ac:dyDescent="0.25">
      <c r="A64" s="7" t="s">
        <v>65</v>
      </c>
      <c r="B64" s="4" t="s">
        <v>66</v>
      </c>
      <c r="C64" s="13">
        <v>11978.950999999999</v>
      </c>
    </row>
    <row r="65" spans="1:3" s="16" customFormat="1" x14ac:dyDescent="0.25">
      <c r="A65" s="7"/>
      <c r="B65" s="8" t="s">
        <v>67</v>
      </c>
      <c r="C65" s="3">
        <f>SUM(C60:C64)</f>
        <v>49569.313999999998</v>
      </c>
    </row>
    <row r="66" spans="1:3" s="16" customFormat="1" x14ac:dyDescent="0.25">
      <c r="A66" s="7"/>
      <c r="B66" s="24" t="s">
        <v>145</v>
      </c>
      <c r="C66" s="13"/>
    </row>
    <row r="67" spans="1:3" s="16" customFormat="1" x14ac:dyDescent="0.25">
      <c r="A67" s="7" t="s">
        <v>71</v>
      </c>
      <c r="B67" s="4" t="s">
        <v>68</v>
      </c>
      <c r="C67" s="13">
        <v>55159.67</v>
      </c>
    </row>
    <row r="68" spans="1:3" s="16" customFormat="1" x14ac:dyDescent="0.25">
      <c r="A68" s="7" t="s">
        <v>146</v>
      </c>
      <c r="B68" s="4" t="s">
        <v>69</v>
      </c>
      <c r="C68" s="13">
        <v>7548.7</v>
      </c>
    </row>
    <row r="69" spans="1:3" s="16" customFormat="1" x14ac:dyDescent="0.25">
      <c r="A69" s="7" t="s">
        <v>147</v>
      </c>
      <c r="B69" s="4" t="s">
        <v>70</v>
      </c>
      <c r="C69" s="13">
        <v>14501.45</v>
      </c>
    </row>
    <row r="70" spans="1:3" s="16" customFormat="1" x14ac:dyDescent="0.25">
      <c r="A70" s="7"/>
      <c r="B70" s="8" t="s">
        <v>73</v>
      </c>
      <c r="C70" s="3">
        <f>SUM(C67:C69)</f>
        <v>77209.819999999992</v>
      </c>
    </row>
    <row r="71" spans="1:3" s="16" customFormat="1" ht="31.5" x14ac:dyDescent="0.25">
      <c r="A71" s="1"/>
      <c r="B71" s="8" t="s">
        <v>148</v>
      </c>
      <c r="C71" s="13">
        <v>26043.048000000006</v>
      </c>
    </row>
    <row r="72" spans="1:3" s="16" customFormat="1" ht="25.5" customHeight="1" x14ac:dyDescent="0.25">
      <c r="A72" s="7" t="s">
        <v>149</v>
      </c>
      <c r="B72" s="4" t="s">
        <v>72</v>
      </c>
      <c r="C72" s="13">
        <v>7276.7339999999967</v>
      </c>
    </row>
    <row r="73" spans="1:3" s="16" customFormat="1" x14ac:dyDescent="0.25">
      <c r="A73" s="1"/>
      <c r="B73" s="8" t="s">
        <v>159</v>
      </c>
      <c r="C73" s="3">
        <f>SUM(C71:C72)</f>
        <v>33319.782000000007</v>
      </c>
    </row>
    <row r="74" spans="1:3" s="16" customFormat="1" x14ac:dyDescent="0.25">
      <c r="A74" s="1"/>
      <c r="B74" s="8" t="s">
        <v>150</v>
      </c>
      <c r="C74" s="3">
        <v>1971.6000000000001</v>
      </c>
    </row>
    <row r="75" spans="1:3" s="16" customFormat="1" x14ac:dyDescent="0.25">
      <c r="A75" s="1"/>
      <c r="B75" s="8" t="s">
        <v>151</v>
      </c>
      <c r="C75" s="3">
        <v>1913.3000000000002</v>
      </c>
    </row>
    <row r="76" spans="1:3" s="16" customFormat="1" ht="15" customHeight="1" x14ac:dyDescent="0.25">
      <c r="A76" s="1"/>
      <c r="B76" s="24" t="s">
        <v>152</v>
      </c>
      <c r="C76" s="3">
        <f>SUM(C74:C75)</f>
        <v>3884.9000000000005</v>
      </c>
    </row>
    <row r="77" spans="1:3" s="16" customFormat="1" x14ac:dyDescent="0.25">
      <c r="A77" s="7" t="s">
        <v>153</v>
      </c>
      <c r="B77" s="4" t="s">
        <v>74</v>
      </c>
      <c r="C77" s="13">
        <v>4800.12</v>
      </c>
    </row>
    <row r="78" spans="1:3" s="16" customFormat="1" x14ac:dyDescent="0.25">
      <c r="A78" s="7" t="s">
        <v>154</v>
      </c>
      <c r="B78" s="4" t="s">
        <v>75</v>
      </c>
      <c r="C78" s="13">
        <v>3616.9800000000005</v>
      </c>
    </row>
    <row r="79" spans="1:3" s="16" customFormat="1" ht="31.5" x14ac:dyDescent="0.25">
      <c r="A79" s="7" t="s">
        <v>155</v>
      </c>
      <c r="B79" s="4" t="s">
        <v>76</v>
      </c>
      <c r="C79" s="13">
        <v>3521.579999999999</v>
      </c>
    </row>
    <row r="80" spans="1:3" s="16" customFormat="1" ht="31.5" x14ac:dyDescent="0.25">
      <c r="A80" s="7" t="s">
        <v>156</v>
      </c>
      <c r="B80" s="4" t="s">
        <v>77</v>
      </c>
      <c r="C80" s="13">
        <v>3521.579999999999</v>
      </c>
    </row>
    <row r="81" spans="1:3" s="16" customFormat="1" ht="31.5" x14ac:dyDescent="0.25">
      <c r="A81" s="7" t="s">
        <v>157</v>
      </c>
      <c r="B81" s="4" t="s">
        <v>78</v>
      </c>
      <c r="C81" s="13">
        <v>7043.159999999998</v>
      </c>
    </row>
    <row r="82" spans="1:3" s="16" customFormat="1" x14ac:dyDescent="0.25">
      <c r="A82" s="7" t="s">
        <v>158</v>
      </c>
      <c r="B82" s="4" t="s">
        <v>79</v>
      </c>
      <c r="C82" s="13">
        <v>15300</v>
      </c>
    </row>
    <row r="83" spans="1:3" s="16" customFormat="1" x14ac:dyDescent="0.25">
      <c r="A83" s="7"/>
      <c r="B83" s="8" t="s">
        <v>160</v>
      </c>
      <c r="C83" s="3">
        <f>SUM(C77:C82)</f>
        <v>37803.42</v>
      </c>
    </row>
    <row r="84" spans="1:3" s="15" customFormat="1" x14ac:dyDescent="0.25">
      <c r="A84" s="1"/>
      <c r="B84" s="8" t="s">
        <v>161</v>
      </c>
      <c r="C84" s="14"/>
    </row>
    <row r="85" spans="1:3" s="15" customFormat="1" x14ac:dyDescent="0.25">
      <c r="A85" s="7" t="s">
        <v>162</v>
      </c>
      <c r="B85" s="8" t="s">
        <v>80</v>
      </c>
      <c r="C85" s="14"/>
    </row>
    <row r="86" spans="1:3" s="15" customFormat="1" ht="31.5" x14ac:dyDescent="0.25">
      <c r="A86" s="1"/>
      <c r="B86" s="10" t="s">
        <v>81</v>
      </c>
      <c r="C86" s="14">
        <v>1227.5550000000001</v>
      </c>
    </row>
    <row r="87" spans="1:3" s="15" customFormat="1" x14ac:dyDescent="0.25">
      <c r="A87" s="7" t="s">
        <v>163</v>
      </c>
      <c r="B87" s="8" t="s">
        <v>82</v>
      </c>
      <c r="C87" s="14">
        <v>0</v>
      </c>
    </row>
    <row r="88" spans="1:3" s="15" customFormat="1" ht="31.5" x14ac:dyDescent="0.25">
      <c r="A88" s="11"/>
      <c r="B88" s="12" t="s">
        <v>83</v>
      </c>
      <c r="C88" s="14">
        <v>0</v>
      </c>
    </row>
    <row r="89" spans="1:3" s="15" customFormat="1" x14ac:dyDescent="0.25">
      <c r="A89" s="11" t="s">
        <v>84</v>
      </c>
      <c r="B89" s="10" t="s">
        <v>85</v>
      </c>
      <c r="C89" s="14">
        <v>4640.76</v>
      </c>
    </row>
    <row r="90" spans="1:3" s="15" customFormat="1" x14ac:dyDescent="0.25">
      <c r="A90" s="11" t="s">
        <v>86</v>
      </c>
      <c r="B90" s="10" t="s">
        <v>87</v>
      </c>
      <c r="C90" s="14">
        <v>393.91</v>
      </c>
    </row>
    <row r="91" spans="1:3" s="15" customFormat="1" x14ac:dyDescent="0.25">
      <c r="A91" s="11" t="s">
        <v>88</v>
      </c>
      <c r="B91" s="10" t="s">
        <v>89</v>
      </c>
      <c r="C91" s="14">
        <v>1246.1400000000001</v>
      </c>
    </row>
    <row r="92" spans="1:3" s="15" customFormat="1" x14ac:dyDescent="0.25">
      <c r="A92" s="11" t="s">
        <v>5</v>
      </c>
      <c r="B92" s="10" t="s">
        <v>90</v>
      </c>
      <c r="C92" s="14">
        <v>332.46000000000004</v>
      </c>
    </row>
    <row r="93" spans="1:3" s="15" customFormat="1" x14ac:dyDescent="0.25">
      <c r="A93" s="11" t="s">
        <v>7</v>
      </c>
      <c r="B93" s="10" t="s">
        <v>91</v>
      </c>
      <c r="C93" s="14">
        <v>255.59</v>
      </c>
    </row>
    <row r="94" spans="1:3" s="15" customFormat="1" x14ac:dyDescent="0.25">
      <c r="A94" s="11" t="s">
        <v>92</v>
      </c>
      <c r="B94" s="10" t="s">
        <v>93</v>
      </c>
      <c r="C94" s="14">
        <v>1860.44</v>
      </c>
    </row>
    <row r="95" spans="1:3" s="15" customFormat="1" x14ac:dyDescent="0.25">
      <c r="A95" s="11" t="s">
        <v>94</v>
      </c>
      <c r="B95" s="10" t="s">
        <v>95</v>
      </c>
      <c r="C95" s="14">
        <v>234.53</v>
      </c>
    </row>
    <row r="96" spans="1:3" s="15" customFormat="1" x14ac:dyDescent="0.25">
      <c r="A96" s="11" t="s">
        <v>11</v>
      </c>
      <c r="B96" s="10" t="s">
        <v>96</v>
      </c>
      <c r="C96" s="14">
        <v>219.15</v>
      </c>
    </row>
    <row r="97" spans="1:3" s="15" customFormat="1" x14ac:dyDescent="0.25">
      <c r="A97" s="11" t="s">
        <v>13</v>
      </c>
      <c r="B97" s="10" t="s">
        <v>97</v>
      </c>
      <c r="C97" s="14">
        <v>216.89</v>
      </c>
    </row>
    <row r="98" spans="1:3" s="15" customFormat="1" x14ac:dyDescent="0.25">
      <c r="A98" s="11" t="s">
        <v>15</v>
      </c>
      <c r="B98" s="10" t="s">
        <v>98</v>
      </c>
      <c r="C98" s="14">
        <v>996.96</v>
      </c>
    </row>
    <row r="99" spans="1:3" s="15" customFormat="1" x14ac:dyDescent="0.25">
      <c r="A99" s="11" t="s">
        <v>17</v>
      </c>
      <c r="B99" s="10" t="s">
        <v>99</v>
      </c>
      <c r="C99" s="14">
        <v>131.79</v>
      </c>
    </row>
    <row r="100" spans="1:3" s="15" customFormat="1" x14ac:dyDescent="0.25">
      <c r="A100" s="11" t="s">
        <v>20</v>
      </c>
      <c r="B100" s="10" t="s">
        <v>100</v>
      </c>
      <c r="C100" s="14">
        <v>489.08</v>
      </c>
    </row>
    <row r="101" spans="1:3" s="15" customFormat="1" x14ac:dyDescent="0.25">
      <c r="A101" s="1"/>
      <c r="B101" s="8" t="s">
        <v>101</v>
      </c>
      <c r="C101" s="14">
        <v>0</v>
      </c>
    </row>
    <row r="102" spans="1:3" s="15" customFormat="1" x14ac:dyDescent="0.25">
      <c r="A102" s="1"/>
      <c r="B102" s="4" t="s">
        <v>102</v>
      </c>
      <c r="C102" s="14">
        <v>1054.28</v>
      </c>
    </row>
    <row r="103" spans="1:3" s="15" customFormat="1" x14ac:dyDescent="0.25">
      <c r="A103" s="1"/>
      <c r="B103" s="4" t="s">
        <v>103</v>
      </c>
      <c r="C103" s="14">
        <v>234.53</v>
      </c>
    </row>
    <row r="104" spans="1:3" s="15" customFormat="1" x14ac:dyDescent="0.25">
      <c r="A104" s="1"/>
      <c r="B104" s="4" t="s">
        <v>104</v>
      </c>
      <c r="C104" s="14">
        <v>219.15</v>
      </c>
    </row>
    <row r="105" spans="1:3" s="15" customFormat="1" x14ac:dyDescent="0.25">
      <c r="A105" s="1"/>
      <c r="B105" s="4" t="s">
        <v>105</v>
      </c>
      <c r="C105" s="14">
        <v>76.95</v>
      </c>
    </row>
    <row r="106" spans="1:3" s="15" customFormat="1" x14ac:dyDescent="0.25">
      <c r="A106" s="1"/>
      <c r="B106" s="4" t="s">
        <v>106</v>
      </c>
      <c r="C106" s="14">
        <v>76.45</v>
      </c>
    </row>
    <row r="107" spans="1:3" s="15" customFormat="1" x14ac:dyDescent="0.25">
      <c r="A107" s="1"/>
      <c r="B107" s="4" t="s">
        <v>107</v>
      </c>
      <c r="C107" s="14">
        <v>76.45</v>
      </c>
    </row>
    <row r="108" spans="1:3" s="15" customFormat="1" x14ac:dyDescent="0.25">
      <c r="A108" s="1"/>
      <c r="B108" s="4" t="s">
        <v>108</v>
      </c>
      <c r="C108" s="14">
        <v>996.96</v>
      </c>
    </row>
    <row r="109" spans="1:3" s="15" customFormat="1" x14ac:dyDescent="0.25">
      <c r="A109" s="1"/>
      <c r="B109" s="8" t="s">
        <v>109</v>
      </c>
      <c r="C109" s="14">
        <v>882.72</v>
      </c>
    </row>
    <row r="110" spans="1:3" s="15" customFormat="1" ht="31.5" x14ac:dyDescent="0.25">
      <c r="A110" s="1"/>
      <c r="B110" s="8" t="s">
        <v>110</v>
      </c>
      <c r="C110" s="14">
        <v>0</v>
      </c>
    </row>
    <row r="111" spans="1:3" s="15" customFormat="1" x14ac:dyDescent="0.25">
      <c r="A111" s="1"/>
      <c r="B111" s="8" t="s">
        <v>111</v>
      </c>
      <c r="C111" s="14">
        <v>3686.0600000000004</v>
      </c>
    </row>
    <row r="112" spans="1:3" s="15" customFormat="1" x14ac:dyDescent="0.25">
      <c r="A112" s="7" t="s">
        <v>164</v>
      </c>
      <c r="B112" s="8" t="s">
        <v>112</v>
      </c>
      <c r="C112" s="14">
        <v>0</v>
      </c>
    </row>
    <row r="113" spans="1:6" s="15" customFormat="1" x14ac:dyDescent="0.25">
      <c r="A113" s="11"/>
      <c r="B113" s="8" t="s">
        <v>113</v>
      </c>
      <c r="C113" s="14">
        <v>660</v>
      </c>
    </row>
    <row r="114" spans="1:6" s="15" customFormat="1" ht="47.25" x14ac:dyDescent="0.25">
      <c r="A114" s="11"/>
      <c r="B114" s="10" t="s">
        <v>114</v>
      </c>
      <c r="C114" s="14">
        <v>356</v>
      </c>
    </row>
    <row r="115" spans="1:6" s="15" customFormat="1" x14ac:dyDescent="0.25">
      <c r="A115" s="11"/>
      <c r="B115" s="10" t="s">
        <v>115</v>
      </c>
      <c r="C115" s="14">
        <v>0</v>
      </c>
    </row>
    <row r="116" spans="1:6" s="15" customFormat="1" x14ac:dyDescent="0.25">
      <c r="A116" s="11"/>
      <c r="B116" s="10" t="s">
        <v>116</v>
      </c>
      <c r="C116" s="14">
        <v>0</v>
      </c>
    </row>
    <row r="117" spans="1:6" s="15" customFormat="1" x14ac:dyDescent="0.25">
      <c r="A117" s="1"/>
      <c r="B117" s="10" t="s">
        <v>117</v>
      </c>
      <c r="C117" s="14">
        <v>5071.41</v>
      </c>
    </row>
    <row r="118" spans="1:6" s="15" customFormat="1" x14ac:dyDescent="0.25">
      <c r="A118" s="1"/>
      <c r="B118" s="10" t="s">
        <v>118</v>
      </c>
      <c r="C118" s="14">
        <v>211.08030000000002</v>
      </c>
    </row>
    <row r="119" spans="1:6" s="15" customFormat="1" x14ac:dyDescent="0.25">
      <c r="A119" s="1"/>
      <c r="B119" s="10" t="s">
        <v>119</v>
      </c>
      <c r="C119" s="14">
        <v>879.70399999999995</v>
      </c>
    </row>
    <row r="120" spans="1:6" s="15" customFormat="1" x14ac:dyDescent="0.25">
      <c r="A120" s="1"/>
      <c r="B120" s="10" t="s">
        <v>120</v>
      </c>
      <c r="C120" s="14">
        <v>2034.78</v>
      </c>
    </row>
    <row r="121" spans="1:6" s="15" customFormat="1" x14ac:dyDescent="0.25">
      <c r="A121" s="1"/>
      <c r="B121" s="10" t="s">
        <v>167</v>
      </c>
      <c r="C121" s="14">
        <v>9000</v>
      </c>
    </row>
    <row r="122" spans="1:6" s="15" customFormat="1" x14ac:dyDescent="0.25">
      <c r="A122" s="1"/>
      <c r="B122" s="8" t="s">
        <v>121</v>
      </c>
      <c r="C122" s="3">
        <f>SUM(C86:C121)</f>
        <v>37761.779300000009</v>
      </c>
    </row>
    <row r="123" spans="1:6" s="15" customFormat="1" x14ac:dyDescent="0.25">
      <c r="A123" s="1"/>
      <c r="B123" s="8" t="s">
        <v>165</v>
      </c>
      <c r="C123" s="3">
        <v>12000</v>
      </c>
    </row>
    <row r="124" spans="1:6" s="15" customFormat="1" x14ac:dyDescent="0.25">
      <c r="A124" s="7"/>
      <c r="B124" s="8" t="s">
        <v>166</v>
      </c>
      <c r="C124" s="3">
        <v>98682.725999999981</v>
      </c>
    </row>
    <row r="125" spans="1:6" s="15" customFormat="1" x14ac:dyDescent="0.25">
      <c r="A125" s="7"/>
      <c r="B125" s="8" t="s">
        <v>122</v>
      </c>
      <c r="C125" s="3">
        <f>C37+C49+C58+C65+C70+C73+C76+C83+C122+C123+C124</f>
        <v>508873.88624999998</v>
      </c>
    </row>
    <row r="126" spans="1:6" s="31" customFormat="1" x14ac:dyDescent="0.25">
      <c r="A126" s="32"/>
      <c r="B126" s="33" t="s">
        <v>127</v>
      </c>
      <c r="C126" s="34">
        <v>514904.8</v>
      </c>
      <c r="D126" s="35"/>
      <c r="E126" s="36"/>
      <c r="F126" s="36"/>
    </row>
    <row r="127" spans="1:6" s="37" customFormat="1" x14ac:dyDescent="0.25">
      <c r="A127" s="32"/>
      <c r="B127" s="33" t="s">
        <v>128</v>
      </c>
      <c r="C127" s="34">
        <v>534927.02</v>
      </c>
      <c r="D127" s="35"/>
      <c r="E127" s="35"/>
      <c r="F127" s="35"/>
    </row>
    <row r="128" spans="1:6" s="37" customFormat="1" x14ac:dyDescent="0.25">
      <c r="A128" s="32"/>
      <c r="B128" s="33" t="s">
        <v>130</v>
      </c>
      <c r="C128" s="38">
        <f>C127-C125</f>
        <v>26053.133750000037</v>
      </c>
      <c r="D128" s="36"/>
      <c r="E128" s="36"/>
      <c r="F128" s="36"/>
    </row>
    <row r="129" spans="1:6" s="37" customFormat="1" x14ac:dyDescent="0.25">
      <c r="A129" s="32"/>
      <c r="B129" s="33" t="s">
        <v>129</v>
      </c>
      <c r="C129" s="38">
        <f>C29+C128</f>
        <v>233251.71549000009</v>
      </c>
      <c r="D129" s="36"/>
      <c r="E129" s="36"/>
      <c r="F129" s="36"/>
    </row>
    <row r="143" spans="1:6" x14ac:dyDescent="0.25">
      <c r="A143" s="40"/>
      <c r="B143" s="41"/>
    </row>
    <row r="144" spans="1:6" x14ac:dyDescent="0.25">
      <c r="A144" s="40"/>
      <c r="B144" s="42"/>
    </row>
    <row r="145" spans="1:2" x14ac:dyDescent="0.25">
      <c r="A145" s="40"/>
      <c r="B145" s="42"/>
    </row>
    <row r="146" spans="1:2" x14ac:dyDescent="0.25">
      <c r="A146" s="40"/>
      <c r="B146" s="42"/>
    </row>
    <row r="147" spans="1:2" x14ac:dyDescent="0.25">
      <c r="A147" s="40"/>
      <c r="B147" s="42"/>
    </row>
    <row r="148" spans="1:2" x14ac:dyDescent="0.25">
      <c r="A148" s="40"/>
      <c r="B148" s="42"/>
    </row>
    <row r="149" spans="1:2" x14ac:dyDescent="0.25">
      <c r="A149" s="40"/>
      <c r="B149" s="42"/>
    </row>
    <row r="150" spans="1:2" x14ac:dyDescent="0.25">
      <c r="A150" s="40"/>
      <c r="B150" s="42"/>
    </row>
    <row r="151" spans="1:2" x14ac:dyDescent="0.25">
      <c r="A151" s="40"/>
      <c r="B151" s="42"/>
    </row>
    <row r="152" spans="1:2" x14ac:dyDescent="0.25">
      <c r="A152" s="40"/>
      <c r="B152" s="42"/>
    </row>
    <row r="153" spans="1:2" x14ac:dyDescent="0.25">
      <c r="A153" s="40"/>
      <c r="B153" s="42"/>
    </row>
    <row r="154" spans="1:2" x14ac:dyDescent="0.25">
      <c r="A154" s="40"/>
      <c r="B154" s="42"/>
    </row>
    <row r="155" spans="1:2" x14ac:dyDescent="0.25">
      <c r="A155" s="40"/>
      <c r="B155" s="42"/>
    </row>
  </sheetData>
  <mergeCells count="3">
    <mergeCell ref="A25:B25"/>
    <mergeCell ref="A26:B26"/>
    <mergeCell ref="A27:B27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BAE</cp:lastModifiedBy>
  <dcterms:created xsi:type="dcterms:W3CDTF">2023-01-31T07:53:36Z</dcterms:created>
  <dcterms:modified xsi:type="dcterms:W3CDTF">2023-02-27T06:37:02Z</dcterms:modified>
</cp:coreProperties>
</file>