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 ЖЭК 4\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8" i="1" l="1"/>
  <c r="C56" i="1"/>
  <c r="C68" i="1"/>
  <c r="C77" i="1"/>
  <c r="C84" i="1"/>
  <c r="C87" i="1"/>
  <c r="C96" i="1"/>
  <c r="C154" i="1"/>
  <c r="B9" i="1"/>
  <c r="C156" i="1" l="1"/>
  <c r="C159" i="1" s="1"/>
  <c r="C160" i="1" s="1"/>
</calcChain>
</file>

<file path=xl/sharedStrings.xml><?xml version="1.0" encoding="utf-8"?>
<sst xmlns="http://schemas.openxmlformats.org/spreadsheetml/2006/main" count="266" uniqueCount="231">
  <si>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</si>
  <si>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</si>
  <si>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16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</si>
  <si>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</si>
  <si>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</si>
  <si>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</si>
  <si>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</si>
  <si>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</si>
  <si>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</si>
  <si>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</si>
  <si>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</si>
  <si>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</si>
  <si>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</si>
  <si>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</si>
  <si>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</si>
  <si>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</si>
  <si>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</si>
  <si>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</si>
  <si>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</si>
  <si>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</si>
  <si>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</si>
  <si>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</si>
  <si>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</si>
  <si>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</si>
  <si>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</si>
  <si>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</si>
  <si>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</si>
  <si>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</si>
  <si>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</si>
  <si>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</si>
  <si>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</si>
  <si>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</si>
  <si>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</si>
  <si>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</si>
  <si>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</si>
  <si>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</si>
  <si>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</si>
  <si>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</si>
  <si>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</si>
  <si>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</si>
  <si>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</si>
  <si>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</si>
  <si>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</si>
  <si>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</si>
  <si>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</si>
  <si>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</si>
  <si>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</si>
  <si>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</si>
  <si>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</si>
  <si>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</si>
  <si>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</si>
  <si>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</si>
  <si>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</si>
  <si>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</si>
  <si>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</si>
  <si>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</si>
  <si>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</si>
  <si>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</si>
  <si>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</si>
  <si>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</si>
  <si>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</si>
  <si>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</si>
  <si>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</si>
  <si>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</si>
  <si>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</si>
  <si>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</si>
  <si>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</si>
  <si>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</si>
  <si>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</si>
  <si>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</si>
  <si>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</si>
  <si>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</si>
  <si>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</si>
  <si>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</si>
  <si>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</si>
  <si>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</si>
  <si>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</si>
  <si>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</si>
  <si>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</si>
  <si>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</si>
  <si>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</si>
  <si>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</si>
  <si>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</si>
  <si>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</si>
  <si>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</si>
  <si>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</si>
  <si>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</si>
  <si>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</si>
  <si>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</si>
  <si>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</si>
  <si>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</si>
  <si>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</si>
  <si>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</si>
  <si>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</si>
  <si>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</si>
  <si>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</si>
  <si>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</si>
  <si>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</si>
  <si>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</si>
  <si>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</si>
  <si>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</si>
  <si>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</si>
  <si>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</si>
  <si>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</si>
  <si>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</si>
  <si>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>Текущий ремонт электрооборудования (непредвиденные работы</t>
  </si>
  <si>
    <t>замена автоматического выключателя ВА-100 1Р100А ИЭК в ВРУ №2</t>
  </si>
  <si>
    <t>замена энергосберегающего патрона на лестничном марше (2 подъезд)</t>
  </si>
  <si>
    <t>замена светильника светодиодного   Сobra для освещения придомовой территории с применением автогидроподъемника (1 час)</t>
  </si>
  <si>
    <t>очистка корпуса ЩУРС от пыли и грязи (1-3подъезды)</t>
  </si>
  <si>
    <t>ревизия и восстановление целостности изоляции электропроводки и контактных соединений электрооборудования</t>
  </si>
  <si>
    <t>замена выключателя автоматического 20А (кв.№58)</t>
  </si>
  <si>
    <t>замена выключателя автоматического 25А (кв.№58,47)</t>
  </si>
  <si>
    <t>замена светильника ЛУЧ (4 подъезд, 1 этаж)</t>
  </si>
  <si>
    <t>замена светодиодных светильников ЛУЧ (1-5подъезды 1 этажи)</t>
  </si>
  <si>
    <t>переподключение потребителей в ВРУ №2:</t>
  </si>
  <si>
    <t>перемонтаж болтовых соединений болт М8*80/гайка М8/шайба М8</t>
  </si>
  <si>
    <t>устройство провода ПУВ 1*10 ж/з</t>
  </si>
  <si>
    <t>замена светильника СА-18 (1 подъезд)</t>
  </si>
  <si>
    <t xml:space="preserve">замена светильника СА-18 </t>
  </si>
  <si>
    <t>замена автоматического выключателя в кв. 95</t>
  </si>
  <si>
    <t>Текущий ремонт систем водоснабжения и водоотведения (непредвиденные работы</t>
  </si>
  <si>
    <t>отогрев ливневой канализации (2 подъезд, контейнерная)</t>
  </si>
  <si>
    <t>замена вводных вентилей ХВС,ГВС Ду 15мм  (кв.№40)</t>
  </si>
  <si>
    <t>уплотнение соединений (лен сантехнический, силиконовый герметик)кв.№40</t>
  </si>
  <si>
    <t>устранение засора канализационного коллектора Ду 100 мм (3 подъезд)</t>
  </si>
  <si>
    <t>установка крана Маевского Ду 15мм на стояке ГВС (подвал)</t>
  </si>
  <si>
    <t>уплотнение соединений (лен сантехнический, силиконовый герметик)подвал</t>
  </si>
  <si>
    <t>установка канализационной заглушки Ду 50мм на стояке канализации</t>
  </si>
  <si>
    <t>устранение засора канализационного стояка Ду 50мм (стояк квартиры №95)</t>
  </si>
  <si>
    <t>замена вентиля Ду 20мм на стояке ГВС (стояк кв.№74) с отжигом</t>
  </si>
  <si>
    <t>уплотнение соединений (лен сантехнический, силиконовый герметик)</t>
  </si>
  <si>
    <t>замена сбросных вентилей Ду 15 мм на стояке ГВС (ст.кв.№74)</t>
  </si>
  <si>
    <t>уплотнение соединений (лен сантехнический, силиконовый герметик)ст.кв.№74</t>
  </si>
  <si>
    <t>устранение свищей на полотенцесушителе и стояке ГВС (кв.№6)</t>
  </si>
  <si>
    <t>замена участка стояка ГВС Ду20 кв.102</t>
  </si>
  <si>
    <t>установка сбросного вентиля Ду 15 мм на стояке отопления</t>
  </si>
  <si>
    <t>уплотнение соединений силиконовым герметиком, сантехническим льном на ст.отопления</t>
  </si>
  <si>
    <t>замена крана Маевского Ду 20мм на стояке отопления (чердак)</t>
  </si>
  <si>
    <t>уплотнение соединений силиконовым герметиком, сантехническим льном (чердак)</t>
  </si>
  <si>
    <t>Текущий ремонт систем конструкт.элементов) (непредвиденные работы</t>
  </si>
  <si>
    <t>осмотр чердаков на наличие течей с кровли (1-5пп)</t>
  </si>
  <si>
    <t>слив воды с установленных емкостей в чердачном помещении</t>
  </si>
  <si>
    <t>осмотр чердаков на наличие течей с кровли (1-5 подъезды)</t>
  </si>
  <si>
    <t>открытие продухов в фундаменте</t>
  </si>
  <si>
    <t>установка доводчика на входную дверь</t>
  </si>
  <si>
    <t>осмотр чердаков на наличие течей с кровли (1-5 подъезды) и слив воды</t>
  </si>
  <si>
    <t>разборка и замена обрешетки  и покрытия козырьков спуска в подвал (3,4 подъезды)из оцинкованного листа</t>
  </si>
  <si>
    <t>осмотр чердаков на наличие течей с кровли (5 подъезд)</t>
  </si>
  <si>
    <t>ремонт кровли (трещины) РИЗОЛИНОМ</t>
  </si>
  <si>
    <t>ремонт  козырька (2 подъезд, трещины) РИЗОЛИНОМ</t>
  </si>
  <si>
    <t>ремонт межпанельных швов с велотермом кв. Кв.149</t>
  </si>
  <si>
    <t>ремонт межпанельных швов без велотерма кв. Кв.149</t>
  </si>
  <si>
    <t>установка доводчика дверного</t>
  </si>
  <si>
    <t>осмотр дверей выходов на чердак и кровлю и укрепление проушин на них (1,3пп)</t>
  </si>
  <si>
    <t>ремонт козырька лоджии кв. 148</t>
  </si>
  <si>
    <t>3 под. Закрепление резинового коврика б/у на полах</t>
  </si>
  <si>
    <t>13.</t>
  </si>
  <si>
    <t>Сумма затрат по дому   :</t>
  </si>
  <si>
    <t>Тариф, согласованный ОС (протокол от 14.11.2014)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</si>
  <si>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</si>
  <si>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</si>
  <si>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</si>
  <si>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</si>
  <si>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</si>
  <si>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</si>
  <si>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</si>
  <si>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</si>
  <si>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</si>
  <si>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</si>
  <si>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</si>
  <si>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</si>
  <si>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</si>
  <si>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</si>
  <si>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</si>
  <si>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</si>
  <si>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</si>
  <si>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</si>
  <si>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</si>
  <si>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</si>
  <si>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</si>
  <si>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</si>
  <si>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</si>
  <si>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</si>
  <si>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</si>
  <si>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</si>
  <si>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</si>
  <si>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</si>
  <si>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по управлению и обслуживанию</t>
  </si>
  <si>
    <t>МКД по ул.Строителей 16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</si>
  <si>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</si>
  <si>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</si>
  <si>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</si>
  <si>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</si>
  <si>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</si>
  <si>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</si>
  <si>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</si>
  <si>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</si>
  <si>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</si>
  <si>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</si>
  <si>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</si>
  <si>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</si>
  <si>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>3.6.</t>
  </si>
  <si>
    <t>3.7.</t>
  </si>
  <si>
    <t>3.8.</t>
  </si>
  <si>
    <t>4. Подготовка многоквартирного дома к сезонной эксплуатации</t>
  </si>
  <si>
    <t xml:space="preserve"> 4.2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</si>
  <si>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</si>
  <si>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</si>
  <si>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</si>
  <si>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</si>
  <si>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</si>
  <si>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</si>
  <si>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</si>
  <si>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6.1.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</si>
  <si>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</si>
  <si>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</si>
  <si>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</si>
  <si>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</si>
  <si>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9.1.</t>
  </si>
  <si>
    <t xml:space="preserve"> 9.2.</t>
  </si>
  <si>
    <t xml:space="preserve"> 9.3.</t>
  </si>
  <si>
    <t xml:space="preserve"> 9.4.</t>
  </si>
  <si>
    <t xml:space="preserve"> 9.5.</t>
  </si>
  <si>
    <t>10. Текущий ремонт</t>
  </si>
  <si>
    <t>10.1.</t>
  </si>
  <si>
    <t>10.2.</t>
  </si>
  <si>
    <t xml:space="preserve"> 10.3</t>
  </si>
  <si>
    <t xml:space="preserve">            ИТОГО по п. 10 :</t>
  </si>
  <si>
    <t>11.Управление многоквартирным домом</t>
  </si>
  <si>
    <t>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</si>
</sst>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2" fillId="0" borderId="0" xfId="1" applyNumberFormat="1" applyFont="1"/>
    <xf numFmtId="0" fontId="2" fillId="0" borderId="0" xfId="1" applyFont="1"/>
    <xf numFmtId="0" fontId="2" fillId="0" borderId="0" xfId="0" applyFont="1" applyBorder="1" applyAlignment="1">
      <alignment vertical="center"/>
    </xf>
    <xf numFmtId="2" fontId="4" fillId="0" borderId="1" xfId="2" applyNumberFormat="1" applyFont="1" applyBorder="1" applyAlignment="1">
      <alignment wrapText="1"/>
    </xf>
    <xf numFmtId="0" fontId="7" fillId="0" borderId="8" xfId="0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0" fontId="7" fillId="0" borderId="9" xfId="0" applyFont="1" applyFill="1" applyBorder="1"/>
    <xf numFmtId="0" fontId="4" fillId="0" borderId="10" xfId="0" applyFont="1" applyFill="1" applyBorder="1"/>
    <xf numFmtId="2" fontId="4" fillId="0" borderId="10" xfId="0" applyNumberFormat="1" applyFont="1" applyFill="1" applyBorder="1" applyAlignment="1">
      <alignment horizontal="center"/>
    </xf>
    <xf numFmtId="0" fontId="7" fillId="0" borderId="3" xfId="0" applyFont="1" applyFill="1" applyBorder="1"/>
    <xf numFmtId="2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0" fontId="2" fillId="0" borderId="8" xfId="0" applyFont="1" applyFill="1" applyBorder="1"/>
    <xf numFmtId="0" fontId="2" fillId="0" borderId="1" xfId="0" applyFont="1" applyFill="1" applyBorder="1"/>
    <xf numFmtId="2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3" xfId="0" applyFont="1" applyFill="1" applyBorder="1"/>
    <xf numFmtId="0" fontId="2" fillId="0" borderId="11" xfId="0" applyFont="1" applyFill="1" applyBorder="1"/>
    <xf numFmtId="0" fontId="2" fillId="0" borderId="13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topLeftCell="A136" workbookViewId="0">
      <selection activeCell="C160" sqref="C160"/>
    </sheetView>
  </sheetViews>
  <sheetFormatPr defaultColWidth="9.42578125" defaultRowHeight="15.75" x14ac:dyDescent="0.25"/>
  <cols>
    <col min="1" max="1" width="5.7109375" style="66" customWidth="1"/>
    <col min="2" max="2" width="80.28515625" style="66" customWidth="1"/>
    <col min="3" max="3" width="15.85546875" style="65" customWidth="1"/>
    <col min="4" max="200" width="9.140625" style="66" customWidth="1"/>
    <col min="201" max="201" width="5" style="66" customWidth="1"/>
    <col min="202" max="202" width="46" style="66" customWidth="1"/>
    <col min="203" max="206" width="9.28515625" style="66" customWidth="1"/>
    <col min="207" max="207" width="12.140625" style="66" customWidth="1"/>
    <col min="208" max="208" width="9.28515625" style="66" customWidth="1"/>
    <col min="209" max="248" width="0" style="66" hidden="1" customWidth="1"/>
    <col min="249" max="251" width="9.28515625" style="66" bestFit="1" customWidth="1"/>
    <col min="252" max="252" width="9.42578125" style="66" bestFit="1" customWidth="1"/>
    <col min="253" max="255" width="9.28515625" style="66" bestFit="1" customWidth="1"/>
    <col min="256" max="16384" width="9.42578125" style="66"/>
  </cols>
  <sheetData>
    <row r="1" spans="1:3" s="20" customFormat="1" hidden="1" x14ac:dyDescent="0.25">
      <c r="B1" s="21" t="s">
        <v>0</v>
      </c>
      <c r="C1" s="22"/>
    </row>
    <row r="2" spans="1:3" s="20" customFormat="1" hidden="1" x14ac:dyDescent="0.25">
      <c r="B2" s="21" t="s">
        <v>1</v>
      </c>
      <c r="C2" s="22"/>
    </row>
    <row r="3" spans="1:3" s="20" customFormat="1" hidden="1" x14ac:dyDescent="0.25">
      <c r="B3" s="23" t="s">
        <v>2</v>
      </c>
      <c r="C3" s="22"/>
    </row>
    <row r="4" spans="1:3" s="20" customFormat="1" hidden="1" x14ac:dyDescent="0.25">
      <c r="A4" s="24"/>
      <c r="B4" s="25"/>
      <c r="C4" s="22"/>
    </row>
    <row r="5" spans="1:3" s="20" customFormat="1" hidden="1" x14ac:dyDescent="0.25">
      <c r="A5" s="26"/>
      <c r="B5" s="27"/>
      <c r="C5" s="22"/>
    </row>
    <row r="6" spans="1:3" s="20" customFormat="1" hidden="1" x14ac:dyDescent="0.25">
      <c r="A6" s="26"/>
      <c r="B6" s="27"/>
      <c r="C6" s="22"/>
    </row>
    <row r="7" spans="1:3" s="20" customFormat="1" hidden="1" x14ac:dyDescent="0.25">
      <c r="A7" s="26"/>
      <c r="B7" s="27"/>
      <c r="C7" s="22"/>
    </row>
    <row r="8" spans="1:3" s="20" customFormat="1" hidden="1" x14ac:dyDescent="0.25">
      <c r="A8" s="28"/>
      <c r="B8" s="29"/>
      <c r="C8" s="22"/>
    </row>
    <row r="9" spans="1:3" s="20" customFormat="1" hidden="1" x14ac:dyDescent="0.25">
      <c r="A9" s="14">
        <v>1</v>
      </c>
      <c r="B9" s="14">
        <f>A9+1</f>
        <v>2</v>
      </c>
      <c r="C9" s="22"/>
    </row>
    <row r="10" spans="1:3" s="20" customFormat="1" hidden="1" x14ac:dyDescent="0.25">
      <c r="A10" s="14"/>
      <c r="B10" s="5" t="s">
        <v>3</v>
      </c>
      <c r="C10" s="22"/>
    </row>
    <row r="11" spans="1:3" s="20" customFormat="1" hidden="1" x14ac:dyDescent="0.25">
      <c r="A11" s="6" t="s">
        <v>4</v>
      </c>
      <c r="B11" s="30" t="s">
        <v>5</v>
      </c>
      <c r="C11" s="22"/>
    </row>
    <row r="12" spans="1:3" s="20" customFormat="1" hidden="1" x14ac:dyDescent="0.25">
      <c r="A12" s="6" t="s">
        <v>7</v>
      </c>
      <c r="B12" s="30" t="s">
        <v>8</v>
      </c>
      <c r="C12" s="22"/>
    </row>
    <row r="13" spans="1:3" s="20" customFormat="1" hidden="1" x14ac:dyDescent="0.25">
      <c r="A13" s="14" t="s">
        <v>9</v>
      </c>
      <c r="B13" s="31" t="s">
        <v>10</v>
      </c>
      <c r="C13" s="22"/>
    </row>
    <row r="14" spans="1:3" s="20" customFormat="1" hidden="1" x14ac:dyDescent="0.25">
      <c r="A14" s="6" t="s">
        <v>11</v>
      </c>
      <c r="B14" s="30" t="s">
        <v>12</v>
      </c>
      <c r="C14" s="22"/>
    </row>
    <row r="15" spans="1:3" s="20" customFormat="1" hidden="1" x14ac:dyDescent="0.25">
      <c r="A15" s="6" t="s">
        <v>13</v>
      </c>
      <c r="B15" s="30" t="s">
        <v>14</v>
      </c>
      <c r="C15" s="22"/>
    </row>
    <row r="16" spans="1:3" s="20" customFormat="1" hidden="1" x14ac:dyDescent="0.25">
      <c r="A16" s="6"/>
      <c r="B16" s="30" t="s">
        <v>15</v>
      </c>
      <c r="C16" s="22"/>
    </row>
    <row r="17" spans="1:3" s="20" customFormat="1" hidden="1" x14ac:dyDescent="0.25">
      <c r="A17" s="6"/>
      <c r="B17" s="30" t="s">
        <v>16</v>
      </c>
      <c r="C17" s="22"/>
    </row>
    <row r="18" spans="1:3" s="20" customFormat="1" hidden="1" x14ac:dyDescent="0.25">
      <c r="A18" s="6" t="s">
        <v>17</v>
      </c>
      <c r="B18" s="30" t="s">
        <v>18</v>
      </c>
      <c r="C18" s="22"/>
    </row>
    <row r="19" spans="1:3" s="20" customFormat="1" hidden="1" x14ac:dyDescent="0.25">
      <c r="A19" s="6"/>
      <c r="B19" s="30" t="s">
        <v>19</v>
      </c>
      <c r="C19" s="22"/>
    </row>
    <row r="20" spans="1:3" s="20" customFormat="1" hidden="1" x14ac:dyDescent="0.25">
      <c r="A20" s="6" t="s">
        <v>20</v>
      </c>
      <c r="B20" s="30" t="s">
        <v>21</v>
      </c>
      <c r="C20" s="22"/>
    </row>
    <row r="21" spans="1:3" s="20" customFormat="1" hidden="1" x14ac:dyDescent="0.25">
      <c r="A21" s="6"/>
      <c r="B21" s="30" t="s">
        <v>22</v>
      </c>
      <c r="C21" s="22"/>
    </row>
    <row r="22" spans="1:3" s="20" customFormat="1" hidden="1" x14ac:dyDescent="0.25">
      <c r="A22" s="6"/>
      <c r="B22" s="30" t="s">
        <v>23</v>
      </c>
      <c r="C22" s="22"/>
    </row>
    <row r="23" spans="1:3" s="20" customFormat="1" hidden="1" x14ac:dyDescent="0.25">
      <c r="A23" s="6" t="s">
        <v>24</v>
      </c>
      <c r="B23" s="30" t="s">
        <v>25</v>
      </c>
      <c r="C23" s="22"/>
    </row>
    <row r="24" spans="1:3" s="20" customFormat="1" hidden="1" x14ac:dyDescent="0.25">
      <c r="A24" s="6" t="s">
        <v>26</v>
      </c>
      <c r="B24" s="30" t="s">
        <v>27</v>
      </c>
      <c r="C24" s="22"/>
    </row>
    <row r="25" spans="1:3" s="20" customFormat="1" hidden="1" x14ac:dyDescent="0.25">
      <c r="A25" s="6" t="s">
        <v>28</v>
      </c>
      <c r="B25" s="30" t="s">
        <v>29</v>
      </c>
      <c r="C25" s="22"/>
    </row>
    <row r="26" spans="1:3" s="20" customFormat="1" hidden="1" x14ac:dyDescent="0.25">
      <c r="A26" s="6" t="s">
        <v>30</v>
      </c>
      <c r="B26" s="32" t="s">
        <v>31</v>
      </c>
      <c r="C26" s="22"/>
    </row>
    <row r="27" spans="1:3" s="20" customFormat="1" hidden="1" x14ac:dyDescent="0.25">
      <c r="A27" s="6"/>
      <c r="B27" s="32" t="s">
        <v>32</v>
      </c>
      <c r="C27" s="22"/>
    </row>
    <row r="28" spans="1:3" s="20" customFormat="1" hidden="1" x14ac:dyDescent="0.25">
      <c r="A28" s="6"/>
      <c r="B28" s="32" t="s">
        <v>34</v>
      </c>
      <c r="C28" s="22"/>
    </row>
    <row r="29" spans="1:3" s="20" customFormat="1" hidden="1" x14ac:dyDescent="0.25">
      <c r="A29" s="6"/>
      <c r="B29" s="32" t="s">
        <v>35</v>
      </c>
      <c r="C29" s="22"/>
    </row>
    <row r="30" spans="1:3" s="20" customFormat="1" hidden="1" x14ac:dyDescent="0.25">
      <c r="A30" s="6"/>
      <c r="B30" s="32" t="s">
        <v>36</v>
      </c>
      <c r="C30" s="22"/>
    </row>
    <row r="31" spans="1:3" s="20" customFormat="1" hidden="1" x14ac:dyDescent="0.25">
      <c r="A31" s="6" t="s">
        <v>33</v>
      </c>
      <c r="B31" s="32" t="s">
        <v>37</v>
      </c>
      <c r="C31" s="22"/>
    </row>
    <row r="32" spans="1:3" s="20" customFormat="1" hidden="1" x14ac:dyDescent="0.25">
      <c r="A32" s="6" t="s">
        <v>38</v>
      </c>
      <c r="B32" s="32" t="s">
        <v>39</v>
      </c>
      <c r="C32" s="22"/>
    </row>
    <row r="33" spans="1:3" s="20" customFormat="1" hidden="1" x14ac:dyDescent="0.25">
      <c r="A33" s="6"/>
      <c r="B33" s="32" t="s">
        <v>40</v>
      </c>
      <c r="C33" s="22"/>
    </row>
    <row r="34" spans="1:3" s="20" customFormat="1" hidden="1" x14ac:dyDescent="0.25">
      <c r="A34" s="6"/>
      <c r="B34" s="32" t="s">
        <v>41</v>
      </c>
      <c r="C34" s="22"/>
    </row>
    <row r="35" spans="1:3" s="20" customFormat="1" hidden="1" x14ac:dyDescent="0.25">
      <c r="A35" s="6" t="s">
        <v>42</v>
      </c>
      <c r="B35" s="32" t="s">
        <v>43</v>
      </c>
      <c r="C35" s="22"/>
    </row>
    <row r="36" spans="1:3" s="20" customFormat="1" hidden="1" x14ac:dyDescent="0.25">
      <c r="A36" s="33"/>
      <c r="B36" s="34"/>
      <c r="C36" s="22"/>
    </row>
    <row r="37" spans="1:3" s="37" customFormat="1" x14ac:dyDescent="0.25">
      <c r="A37" s="72" t="s">
        <v>190</v>
      </c>
      <c r="B37" s="72"/>
      <c r="C37" s="36"/>
    </row>
    <row r="38" spans="1:3" s="37" customFormat="1" x14ac:dyDescent="0.25">
      <c r="A38" s="72" t="s">
        <v>188</v>
      </c>
      <c r="B38" s="72"/>
      <c r="C38" s="36"/>
    </row>
    <row r="39" spans="1:3" s="37" customFormat="1" x14ac:dyDescent="0.25">
      <c r="A39" s="72" t="s">
        <v>189</v>
      </c>
      <c r="B39" s="72"/>
      <c r="C39" s="36"/>
    </row>
    <row r="40" spans="1:3" s="37" customFormat="1" x14ac:dyDescent="0.25">
      <c r="A40" s="35"/>
      <c r="B40" s="35"/>
      <c r="C40" s="36"/>
    </row>
    <row r="41" spans="1:3" s="20" customFormat="1" x14ac:dyDescent="0.25">
      <c r="A41" s="1"/>
      <c r="B41" s="2" t="s">
        <v>191</v>
      </c>
      <c r="C41" s="3">
        <v>235072.3047999999</v>
      </c>
    </row>
    <row r="42" spans="1:3" s="20" customFormat="1" x14ac:dyDescent="0.25">
      <c r="A42" s="4"/>
      <c r="B42" s="19" t="s">
        <v>196</v>
      </c>
      <c r="C42" s="8"/>
    </row>
    <row r="43" spans="1:3" s="20" customFormat="1" x14ac:dyDescent="0.25">
      <c r="A43" s="6" t="s">
        <v>44</v>
      </c>
      <c r="B43" s="7" t="s">
        <v>45</v>
      </c>
      <c r="C43" s="8">
        <v>49712.94000000001</v>
      </c>
    </row>
    <row r="44" spans="1:3" s="20" customFormat="1" x14ac:dyDescent="0.25">
      <c r="A44" s="6"/>
      <c r="B44" s="7" t="s">
        <v>46</v>
      </c>
      <c r="C44" s="8">
        <v>44843.903999999995</v>
      </c>
    </row>
    <row r="45" spans="1:3" s="20" customFormat="1" x14ac:dyDescent="0.25">
      <c r="A45" s="4" t="s">
        <v>47</v>
      </c>
      <c r="B45" s="7" t="s">
        <v>48</v>
      </c>
      <c r="C45" s="8">
        <v>84230.603999999992</v>
      </c>
    </row>
    <row r="46" spans="1:3" s="20" customFormat="1" x14ac:dyDescent="0.25">
      <c r="A46" s="4"/>
      <c r="B46" s="7" t="s">
        <v>49</v>
      </c>
      <c r="C46" s="8">
        <v>75006.767999999996</v>
      </c>
    </row>
    <row r="47" spans="1:3" s="20" customFormat="1" ht="31.5" x14ac:dyDescent="0.25">
      <c r="A47" s="4" t="s">
        <v>50</v>
      </c>
      <c r="B47" s="7" t="s">
        <v>51</v>
      </c>
      <c r="C47" s="8">
        <v>25489.243999999999</v>
      </c>
    </row>
    <row r="48" spans="1:3" s="20" customFormat="1" x14ac:dyDescent="0.25">
      <c r="A48" s="6"/>
      <c r="B48" s="10" t="s">
        <v>52</v>
      </c>
      <c r="C48" s="11">
        <f>SUM(C43:C47)</f>
        <v>279283.46000000002</v>
      </c>
    </row>
    <row r="49" spans="1:3" s="20" customFormat="1" x14ac:dyDescent="0.25">
      <c r="A49" s="6"/>
      <c r="B49" s="18" t="s">
        <v>53</v>
      </c>
      <c r="C49" s="8"/>
    </row>
    <row r="50" spans="1:3" s="20" customFormat="1" x14ac:dyDescent="0.25">
      <c r="A50" s="6" t="s">
        <v>54</v>
      </c>
      <c r="B50" s="7" t="s">
        <v>55</v>
      </c>
      <c r="C50" s="8">
        <v>5481.0000000000009</v>
      </c>
    </row>
    <row r="51" spans="1:3" s="20" customFormat="1" x14ac:dyDescent="0.25">
      <c r="A51" s="6" t="s">
        <v>56</v>
      </c>
      <c r="B51" s="7" t="s">
        <v>57</v>
      </c>
      <c r="C51" s="8">
        <v>9975.49</v>
      </c>
    </row>
    <row r="52" spans="1:3" s="20" customFormat="1" x14ac:dyDescent="0.25">
      <c r="A52" s="6" t="s">
        <v>58</v>
      </c>
      <c r="B52" s="7" t="s">
        <v>59</v>
      </c>
      <c r="C52" s="8">
        <v>65915.9424</v>
      </c>
    </row>
    <row r="53" spans="1:3" s="20" customFormat="1" x14ac:dyDescent="0.25">
      <c r="A53" s="6" t="s">
        <v>60</v>
      </c>
      <c r="B53" s="7" t="s">
        <v>61</v>
      </c>
      <c r="C53" s="8">
        <v>0</v>
      </c>
    </row>
    <row r="54" spans="1:3" s="20" customFormat="1" x14ac:dyDescent="0.25">
      <c r="A54" s="6" t="s">
        <v>62</v>
      </c>
      <c r="B54" s="7" t="s">
        <v>63</v>
      </c>
      <c r="C54" s="8">
        <v>0</v>
      </c>
    </row>
    <row r="55" spans="1:3" s="20" customFormat="1" x14ac:dyDescent="0.25">
      <c r="A55" s="6" t="s">
        <v>64</v>
      </c>
      <c r="B55" s="7" t="s">
        <v>65</v>
      </c>
      <c r="C55" s="8">
        <v>0</v>
      </c>
    </row>
    <row r="56" spans="1:3" s="20" customFormat="1" x14ac:dyDescent="0.25">
      <c r="A56" s="6"/>
      <c r="B56" s="10" t="s">
        <v>66</v>
      </c>
      <c r="C56" s="11">
        <f>SUM(C50:C55)</f>
        <v>81372.432400000005</v>
      </c>
    </row>
    <row r="57" spans="1:3" s="20" customFormat="1" x14ac:dyDescent="0.25">
      <c r="A57" s="6"/>
      <c r="B57" s="19" t="s">
        <v>197</v>
      </c>
      <c r="C57" s="8"/>
    </row>
    <row r="58" spans="1:3" s="20" customFormat="1" x14ac:dyDescent="0.25">
      <c r="A58" s="6" t="s">
        <v>78</v>
      </c>
      <c r="B58" s="7" t="s">
        <v>67</v>
      </c>
      <c r="C58" s="8">
        <v>9666.89</v>
      </c>
    </row>
    <row r="59" spans="1:3" s="20" customFormat="1" x14ac:dyDescent="0.25">
      <c r="A59" s="9" t="s">
        <v>198</v>
      </c>
      <c r="B59" s="7" t="s">
        <v>68</v>
      </c>
      <c r="C59" s="8">
        <v>51327.248000000007</v>
      </c>
    </row>
    <row r="60" spans="1:3" s="20" customFormat="1" x14ac:dyDescent="0.25">
      <c r="A60" s="9" t="s">
        <v>199</v>
      </c>
      <c r="B60" s="7" t="s">
        <v>69</v>
      </c>
      <c r="C60" s="8">
        <v>70701.124000000011</v>
      </c>
    </row>
    <row r="61" spans="1:3" s="20" customFormat="1" x14ac:dyDescent="0.25">
      <c r="A61" s="9" t="s">
        <v>200</v>
      </c>
      <c r="B61" s="7" t="s">
        <v>70</v>
      </c>
      <c r="C61" s="8">
        <v>4978.6499999999996</v>
      </c>
    </row>
    <row r="62" spans="1:3" s="20" customFormat="1" x14ac:dyDescent="0.25">
      <c r="A62" s="9"/>
      <c r="B62" s="7" t="s">
        <v>71</v>
      </c>
      <c r="C62" s="8">
        <v>23324.404999999999</v>
      </c>
    </row>
    <row r="63" spans="1:3" s="20" customFormat="1" x14ac:dyDescent="0.25">
      <c r="A63" s="9"/>
      <c r="B63" s="7" t="s">
        <v>72</v>
      </c>
      <c r="C63" s="8">
        <v>71659.448000000004</v>
      </c>
    </row>
    <row r="64" spans="1:3" s="20" customFormat="1" ht="31.5" x14ac:dyDescent="0.25">
      <c r="A64" s="6" t="s">
        <v>201</v>
      </c>
      <c r="B64" s="7" t="s">
        <v>73</v>
      </c>
      <c r="C64" s="8">
        <v>24368.400000000001</v>
      </c>
    </row>
    <row r="65" spans="1:3" s="20" customFormat="1" ht="31.5" x14ac:dyDescent="0.25">
      <c r="A65" s="6" t="s">
        <v>202</v>
      </c>
      <c r="B65" s="7" t="s">
        <v>74</v>
      </c>
      <c r="C65" s="8">
        <v>1144.605</v>
      </c>
    </row>
    <row r="66" spans="1:3" s="20" customFormat="1" ht="31.5" x14ac:dyDescent="0.25">
      <c r="A66" s="6" t="s">
        <v>203</v>
      </c>
      <c r="B66" s="7" t="s">
        <v>75</v>
      </c>
      <c r="C66" s="8">
        <v>25228.035</v>
      </c>
    </row>
    <row r="67" spans="1:3" s="38" customFormat="1" x14ac:dyDescent="0.25">
      <c r="A67" s="12" t="s">
        <v>204</v>
      </c>
      <c r="B67" s="7" t="s">
        <v>76</v>
      </c>
      <c r="C67" s="13">
        <v>48067.704000000005</v>
      </c>
    </row>
    <row r="68" spans="1:3" s="20" customFormat="1" x14ac:dyDescent="0.25">
      <c r="A68" s="6"/>
      <c r="B68" s="10" t="s">
        <v>77</v>
      </c>
      <c r="C68" s="11">
        <f>SUM(C58:C67)</f>
        <v>330466.50900000002</v>
      </c>
    </row>
    <row r="69" spans="1:3" s="20" customFormat="1" x14ac:dyDescent="0.25">
      <c r="A69" s="6"/>
      <c r="B69" s="19" t="s">
        <v>205</v>
      </c>
      <c r="C69" s="8"/>
    </row>
    <row r="70" spans="1:3" s="20" customFormat="1" ht="31.5" x14ac:dyDescent="0.25">
      <c r="A70" s="6" t="s">
        <v>86</v>
      </c>
      <c r="B70" s="7" t="s">
        <v>79</v>
      </c>
      <c r="C70" s="8">
        <v>0</v>
      </c>
    </row>
    <row r="71" spans="1:3" s="20" customFormat="1" x14ac:dyDescent="0.25">
      <c r="A71" s="6"/>
      <c r="B71" s="7" t="s">
        <v>80</v>
      </c>
      <c r="C71" s="8">
        <v>116325.90000000001</v>
      </c>
    </row>
    <row r="72" spans="1:3" s="20" customFormat="1" x14ac:dyDescent="0.25">
      <c r="A72" s="6"/>
      <c r="B72" s="7" t="s">
        <v>81</v>
      </c>
      <c r="C72" s="8">
        <v>34986.6</v>
      </c>
    </row>
    <row r="73" spans="1:3" s="20" customFormat="1" x14ac:dyDescent="0.25">
      <c r="A73" s="6"/>
      <c r="B73" s="7" t="s">
        <v>82</v>
      </c>
      <c r="C73" s="8">
        <v>1329.9</v>
      </c>
    </row>
    <row r="74" spans="1:3" s="20" customFormat="1" x14ac:dyDescent="0.25">
      <c r="A74" s="6"/>
      <c r="B74" s="7" t="s">
        <v>83</v>
      </c>
      <c r="C74" s="8">
        <v>18526.53</v>
      </c>
    </row>
    <row r="75" spans="1:3" s="20" customFormat="1" x14ac:dyDescent="0.25">
      <c r="A75" s="6"/>
      <c r="B75" s="7" t="s">
        <v>84</v>
      </c>
      <c r="C75" s="8">
        <v>23768.639999999999</v>
      </c>
    </row>
    <row r="76" spans="1:3" s="20" customFormat="1" x14ac:dyDescent="0.25">
      <c r="A76" s="6" t="s">
        <v>206</v>
      </c>
      <c r="B76" s="7" t="s">
        <v>85</v>
      </c>
      <c r="C76" s="8">
        <v>6945.44</v>
      </c>
    </row>
    <row r="77" spans="1:3" s="20" customFormat="1" x14ac:dyDescent="0.25">
      <c r="A77" s="6"/>
      <c r="B77" s="10" t="s">
        <v>92</v>
      </c>
      <c r="C77" s="11">
        <f>SUM(C70:C76)</f>
        <v>201883.01</v>
      </c>
    </row>
    <row r="78" spans="1:3" s="20" customFormat="1" x14ac:dyDescent="0.25">
      <c r="A78" s="6"/>
      <c r="B78" s="19" t="s">
        <v>207</v>
      </c>
      <c r="C78" s="8"/>
    </row>
    <row r="79" spans="1:3" s="20" customFormat="1" ht="31.5" x14ac:dyDescent="0.25">
      <c r="A79" s="6" t="s">
        <v>208</v>
      </c>
      <c r="B79" s="7" t="s">
        <v>87</v>
      </c>
      <c r="C79" s="8">
        <v>19153.938000000002</v>
      </c>
    </row>
    <row r="80" spans="1:3" s="20" customFormat="1" ht="31.5" x14ac:dyDescent="0.25">
      <c r="A80" s="6" t="s">
        <v>209</v>
      </c>
      <c r="B80" s="7" t="s">
        <v>88</v>
      </c>
      <c r="C80" s="8">
        <v>75062.73000000001</v>
      </c>
    </row>
    <row r="81" spans="1:3" s="20" customFormat="1" ht="47.25" x14ac:dyDescent="0.25">
      <c r="A81" s="6" t="s">
        <v>210</v>
      </c>
      <c r="B81" s="7" t="s">
        <v>89</v>
      </c>
      <c r="C81" s="8">
        <v>56685.303000000007</v>
      </c>
    </row>
    <row r="82" spans="1:3" s="20" customFormat="1" ht="17.45" customHeight="1" x14ac:dyDescent="0.25">
      <c r="A82" s="6" t="s">
        <v>211</v>
      </c>
      <c r="B82" s="7" t="s">
        <v>90</v>
      </c>
      <c r="C82" s="8">
        <v>5653.3499999999995</v>
      </c>
    </row>
    <row r="83" spans="1:3" s="20" customFormat="1" ht="31.5" x14ac:dyDescent="0.25">
      <c r="A83" s="6" t="s">
        <v>212</v>
      </c>
      <c r="B83" s="7" t="s">
        <v>91</v>
      </c>
      <c r="C83" s="8">
        <v>46504.380999999994</v>
      </c>
    </row>
    <row r="84" spans="1:3" s="20" customFormat="1" x14ac:dyDescent="0.25">
      <c r="A84" s="6"/>
      <c r="B84" s="10" t="s">
        <v>95</v>
      </c>
      <c r="C84" s="11">
        <f>SUM(C79:C83)</f>
        <v>203059.70200000002</v>
      </c>
    </row>
    <row r="85" spans="1:3" s="20" customFormat="1" ht="39.75" customHeight="1" x14ac:dyDescent="0.25">
      <c r="A85" s="14"/>
      <c r="B85" s="10" t="s">
        <v>213</v>
      </c>
      <c r="C85" s="8">
        <v>105605.49600000001</v>
      </c>
    </row>
    <row r="86" spans="1:3" s="20" customFormat="1" x14ac:dyDescent="0.25">
      <c r="A86" s="6" t="s">
        <v>214</v>
      </c>
      <c r="B86" s="7" t="s">
        <v>94</v>
      </c>
      <c r="C86" s="8">
        <v>29507.418000000001</v>
      </c>
    </row>
    <row r="87" spans="1:3" s="20" customFormat="1" x14ac:dyDescent="0.25">
      <c r="A87" s="14"/>
      <c r="B87" s="10" t="s">
        <v>215</v>
      </c>
      <c r="C87" s="11">
        <f>SUM(C85:C86)</f>
        <v>135112.91400000002</v>
      </c>
    </row>
    <row r="88" spans="1:3" s="20" customFormat="1" x14ac:dyDescent="0.25">
      <c r="A88" s="14"/>
      <c r="B88" s="10" t="s">
        <v>216</v>
      </c>
      <c r="C88" s="11">
        <v>3911.58</v>
      </c>
    </row>
    <row r="89" spans="1:3" s="20" customFormat="1" x14ac:dyDescent="0.25">
      <c r="A89" s="14"/>
      <c r="B89" s="10" t="s">
        <v>217</v>
      </c>
      <c r="C89" s="11">
        <v>3795.915</v>
      </c>
    </row>
    <row r="90" spans="1:3" s="20" customFormat="1" x14ac:dyDescent="0.25">
      <c r="A90" s="14"/>
      <c r="B90" s="10" t="s">
        <v>218</v>
      </c>
      <c r="C90" s="8"/>
    </row>
    <row r="91" spans="1:3" s="20" customFormat="1" x14ac:dyDescent="0.25">
      <c r="A91" s="6" t="s">
        <v>219</v>
      </c>
      <c r="B91" s="7" t="s">
        <v>98</v>
      </c>
      <c r="C91" s="8">
        <v>4800.12</v>
      </c>
    </row>
    <row r="92" spans="1:3" s="20" customFormat="1" x14ac:dyDescent="0.25">
      <c r="A92" s="6" t="s">
        <v>220</v>
      </c>
      <c r="B92" s="7" t="s">
        <v>99</v>
      </c>
      <c r="C92" s="8">
        <v>3616.9800000000005</v>
      </c>
    </row>
    <row r="93" spans="1:3" s="20" customFormat="1" ht="31.5" x14ac:dyDescent="0.25">
      <c r="A93" s="6" t="s">
        <v>221</v>
      </c>
      <c r="B93" s="7" t="s">
        <v>100</v>
      </c>
      <c r="C93" s="8">
        <v>3521.579999999999</v>
      </c>
    </row>
    <row r="94" spans="1:3" s="20" customFormat="1" ht="31.5" x14ac:dyDescent="0.25">
      <c r="A94" s="6" t="s">
        <v>222</v>
      </c>
      <c r="B94" s="7" t="s">
        <v>101</v>
      </c>
      <c r="C94" s="8">
        <v>3521.579999999999</v>
      </c>
    </row>
    <row r="95" spans="1:3" s="20" customFormat="1" ht="31.5" x14ac:dyDescent="0.25">
      <c r="A95" s="6" t="s">
        <v>223</v>
      </c>
      <c r="B95" s="7" t="s">
        <v>102</v>
      </c>
      <c r="C95" s="8">
        <v>21129.48</v>
      </c>
    </row>
    <row r="96" spans="1:3" s="20" customFormat="1" x14ac:dyDescent="0.25">
      <c r="A96" s="6"/>
      <c r="B96" s="10" t="s">
        <v>104</v>
      </c>
      <c r="C96" s="11">
        <f>SUM(C91:C95)</f>
        <v>36589.74</v>
      </c>
    </row>
    <row r="97" spans="1:3" s="38" customFormat="1" x14ac:dyDescent="0.25">
      <c r="A97" s="12"/>
      <c r="B97" s="10" t="s">
        <v>224</v>
      </c>
      <c r="C97" s="13"/>
    </row>
    <row r="98" spans="1:3" s="38" customFormat="1" x14ac:dyDescent="0.25">
      <c r="A98" s="12" t="s">
        <v>225</v>
      </c>
      <c r="B98" s="10" t="s">
        <v>105</v>
      </c>
      <c r="C98" s="13">
        <v>0</v>
      </c>
    </row>
    <row r="99" spans="1:3" s="38" customFormat="1" x14ac:dyDescent="0.25">
      <c r="A99" s="15"/>
      <c r="B99" s="15" t="s">
        <v>106</v>
      </c>
      <c r="C99" s="13">
        <v>362.24</v>
      </c>
    </row>
    <row r="100" spans="1:3" s="38" customFormat="1" x14ac:dyDescent="0.25">
      <c r="A100" s="12"/>
      <c r="B100" s="15" t="s">
        <v>107</v>
      </c>
      <c r="C100" s="13">
        <v>804.32</v>
      </c>
    </row>
    <row r="101" spans="1:3" s="38" customFormat="1" ht="31.5" x14ac:dyDescent="0.25">
      <c r="A101" s="12"/>
      <c r="B101" s="15" t="s">
        <v>108</v>
      </c>
      <c r="C101" s="13">
        <v>7273.6</v>
      </c>
    </row>
    <row r="102" spans="1:3" s="38" customFormat="1" x14ac:dyDescent="0.25">
      <c r="A102" s="12"/>
      <c r="B102" s="15" t="s">
        <v>109</v>
      </c>
      <c r="C102" s="13">
        <v>0</v>
      </c>
    </row>
    <row r="103" spans="1:3" s="38" customFormat="1" ht="31.5" x14ac:dyDescent="0.25">
      <c r="A103" s="12"/>
      <c r="B103" s="15" t="s">
        <v>110</v>
      </c>
      <c r="C103" s="13">
        <v>0</v>
      </c>
    </row>
    <row r="104" spans="1:3" s="38" customFormat="1" x14ac:dyDescent="0.25">
      <c r="A104" s="12"/>
      <c r="B104" s="15" t="s">
        <v>111</v>
      </c>
      <c r="C104" s="13">
        <v>786.78</v>
      </c>
    </row>
    <row r="105" spans="1:3" s="38" customFormat="1" x14ac:dyDescent="0.25">
      <c r="A105" s="12"/>
      <c r="B105" s="15" t="s">
        <v>112</v>
      </c>
      <c r="C105" s="13">
        <v>786.78</v>
      </c>
    </row>
    <row r="106" spans="1:3" s="38" customFormat="1" x14ac:dyDescent="0.25">
      <c r="A106" s="12"/>
      <c r="B106" s="15" t="s">
        <v>113</v>
      </c>
      <c r="C106" s="13">
        <v>2325.8000000000002</v>
      </c>
    </row>
    <row r="107" spans="1:3" s="38" customFormat="1" x14ac:dyDescent="0.25">
      <c r="A107" s="12"/>
      <c r="B107" s="15" t="s">
        <v>114</v>
      </c>
      <c r="C107" s="13">
        <v>11629</v>
      </c>
    </row>
    <row r="108" spans="1:3" s="38" customFormat="1" x14ac:dyDescent="0.25">
      <c r="A108" s="16"/>
      <c r="B108" s="17" t="s">
        <v>115</v>
      </c>
      <c r="C108" s="13">
        <v>0</v>
      </c>
    </row>
    <row r="109" spans="1:3" s="38" customFormat="1" x14ac:dyDescent="0.25">
      <c r="A109" s="16"/>
      <c r="B109" s="15" t="s">
        <v>116</v>
      </c>
      <c r="C109" s="13">
        <v>284.82</v>
      </c>
    </row>
    <row r="110" spans="1:3" s="38" customFormat="1" x14ac:dyDescent="0.25">
      <c r="A110" s="16"/>
      <c r="B110" s="15" t="s">
        <v>117</v>
      </c>
      <c r="C110" s="13">
        <v>701.46</v>
      </c>
    </row>
    <row r="111" spans="1:3" s="38" customFormat="1" x14ac:dyDescent="0.25">
      <c r="A111" s="16"/>
      <c r="B111" s="15" t="s">
        <v>118</v>
      </c>
      <c r="C111" s="13">
        <v>732.83</v>
      </c>
    </row>
    <row r="112" spans="1:3" s="38" customFormat="1" x14ac:dyDescent="0.25">
      <c r="A112" s="16"/>
      <c r="B112" s="15" t="s">
        <v>119</v>
      </c>
      <c r="C112" s="13">
        <v>732.83</v>
      </c>
    </row>
    <row r="113" spans="1:3" s="38" customFormat="1" x14ac:dyDescent="0.25">
      <c r="A113" s="16"/>
      <c r="B113" s="15" t="s">
        <v>120</v>
      </c>
      <c r="C113" s="13">
        <v>510.96</v>
      </c>
    </row>
    <row r="114" spans="1:3" s="38" customFormat="1" ht="31.5" x14ac:dyDescent="0.25">
      <c r="A114" s="12" t="s">
        <v>226</v>
      </c>
      <c r="B114" s="10" t="s">
        <v>121</v>
      </c>
      <c r="C114" s="13">
        <v>0</v>
      </c>
    </row>
    <row r="115" spans="1:3" s="38" customFormat="1" ht="23.25" customHeight="1" x14ac:dyDescent="0.25">
      <c r="A115" s="16"/>
      <c r="B115" s="15" t="s">
        <v>122</v>
      </c>
      <c r="C115" s="13">
        <v>528.9</v>
      </c>
    </row>
    <row r="116" spans="1:3" s="38" customFormat="1" x14ac:dyDescent="0.25">
      <c r="A116" s="16"/>
      <c r="B116" s="15" t="s">
        <v>123</v>
      </c>
      <c r="C116" s="13">
        <v>1836.02</v>
      </c>
    </row>
    <row r="117" spans="1:3" s="38" customFormat="1" x14ac:dyDescent="0.25">
      <c r="A117" s="16"/>
      <c r="B117" s="15" t="s">
        <v>124</v>
      </c>
      <c r="C117" s="13">
        <v>40.451999999999998</v>
      </c>
    </row>
    <row r="118" spans="1:3" s="38" customFormat="1" x14ac:dyDescent="0.25">
      <c r="A118" s="16"/>
      <c r="B118" s="15" t="s">
        <v>125</v>
      </c>
      <c r="C118" s="13">
        <v>0</v>
      </c>
    </row>
    <row r="119" spans="1:3" s="38" customFormat="1" x14ac:dyDescent="0.25">
      <c r="A119" s="16"/>
      <c r="B119" s="15" t="s">
        <v>126</v>
      </c>
      <c r="C119" s="13">
        <v>523.4</v>
      </c>
    </row>
    <row r="120" spans="1:3" s="38" customFormat="1" x14ac:dyDescent="0.25">
      <c r="A120" s="16"/>
      <c r="B120" s="15" t="s">
        <v>127</v>
      </c>
      <c r="C120" s="13">
        <v>40.451999999999998</v>
      </c>
    </row>
    <row r="121" spans="1:3" s="38" customFormat="1" x14ac:dyDescent="0.25">
      <c r="A121" s="16"/>
      <c r="B121" s="15" t="s">
        <v>128</v>
      </c>
      <c r="C121" s="13">
        <v>209.2</v>
      </c>
    </row>
    <row r="122" spans="1:3" s="38" customFormat="1" x14ac:dyDescent="0.25">
      <c r="A122" s="16"/>
      <c r="B122" s="15" t="s">
        <v>129</v>
      </c>
      <c r="C122" s="13">
        <v>0</v>
      </c>
    </row>
    <row r="123" spans="1:3" s="38" customFormat="1" x14ac:dyDescent="0.25">
      <c r="A123" s="12"/>
      <c r="B123" s="15" t="s">
        <v>130</v>
      </c>
      <c r="C123" s="13">
        <v>996.96</v>
      </c>
    </row>
    <row r="124" spans="1:3" s="38" customFormat="1" x14ac:dyDescent="0.25">
      <c r="A124" s="12"/>
      <c r="B124" s="15" t="s">
        <v>131</v>
      </c>
      <c r="C124" s="13">
        <v>43.930000000000007</v>
      </c>
    </row>
    <row r="125" spans="1:3" s="38" customFormat="1" x14ac:dyDescent="0.25">
      <c r="A125" s="12"/>
      <c r="B125" s="15" t="s">
        <v>132</v>
      </c>
      <c r="C125" s="13">
        <v>1993.92</v>
      </c>
    </row>
    <row r="126" spans="1:3" s="38" customFormat="1" ht="20.25" customHeight="1" x14ac:dyDescent="0.25">
      <c r="A126" s="15"/>
      <c r="B126" s="15" t="s">
        <v>133</v>
      </c>
      <c r="C126" s="13">
        <v>43.930000000000007</v>
      </c>
    </row>
    <row r="127" spans="1:3" s="38" customFormat="1" x14ac:dyDescent="0.25">
      <c r="A127" s="15"/>
      <c r="B127" s="15" t="s">
        <v>134</v>
      </c>
      <c r="C127" s="13">
        <v>720.54</v>
      </c>
    </row>
    <row r="128" spans="1:3" s="38" customFormat="1" x14ac:dyDescent="0.25">
      <c r="A128" s="16"/>
      <c r="B128" s="15" t="s">
        <v>135</v>
      </c>
      <c r="C128" s="13">
        <v>997.5680000000001</v>
      </c>
    </row>
    <row r="129" spans="1:3" s="38" customFormat="1" x14ac:dyDescent="0.25">
      <c r="A129" s="16"/>
      <c r="B129" s="15" t="s">
        <v>136</v>
      </c>
      <c r="C129" s="13">
        <v>996.96</v>
      </c>
    </row>
    <row r="130" spans="1:3" s="38" customFormat="1" ht="31.5" x14ac:dyDescent="0.25">
      <c r="A130" s="16"/>
      <c r="B130" s="15" t="s">
        <v>137</v>
      </c>
      <c r="C130" s="13">
        <v>43.930000000000007</v>
      </c>
    </row>
    <row r="131" spans="1:3" s="38" customFormat="1" x14ac:dyDescent="0.25">
      <c r="A131" s="16"/>
      <c r="B131" s="15" t="s">
        <v>138</v>
      </c>
      <c r="C131" s="13">
        <v>568.41</v>
      </c>
    </row>
    <row r="132" spans="1:3" s="38" customFormat="1" ht="31.5" x14ac:dyDescent="0.25">
      <c r="A132" s="16"/>
      <c r="B132" s="15" t="s">
        <v>139</v>
      </c>
      <c r="C132" s="13">
        <v>87.860000000000014</v>
      </c>
    </row>
    <row r="133" spans="1:3" s="38" customFormat="1" x14ac:dyDescent="0.25">
      <c r="A133" s="12" t="s">
        <v>227</v>
      </c>
      <c r="B133" s="10" t="s">
        <v>140</v>
      </c>
      <c r="C133" s="13">
        <v>0</v>
      </c>
    </row>
    <row r="134" spans="1:3" s="38" customFormat="1" x14ac:dyDescent="0.25">
      <c r="A134" s="12"/>
      <c r="B134" s="15" t="s">
        <v>141</v>
      </c>
      <c r="C134" s="13">
        <v>0</v>
      </c>
    </row>
    <row r="135" spans="1:3" s="38" customFormat="1" x14ac:dyDescent="0.25">
      <c r="A135" s="12"/>
      <c r="B135" s="15" t="s">
        <v>141</v>
      </c>
      <c r="C135" s="13">
        <v>4</v>
      </c>
    </row>
    <row r="136" spans="1:3" s="38" customFormat="1" x14ac:dyDescent="0.25">
      <c r="A136" s="12"/>
      <c r="B136" s="15" t="s">
        <v>142</v>
      </c>
      <c r="C136" s="13">
        <v>1144.08</v>
      </c>
    </row>
    <row r="137" spans="1:3" s="38" customFormat="1" x14ac:dyDescent="0.25">
      <c r="A137" s="12"/>
      <c r="B137" s="15" t="s">
        <v>143</v>
      </c>
      <c r="C137" s="13">
        <v>0</v>
      </c>
    </row>
    <row r="138" spans="1:3" s="38" customFormat="1" x14ac:dyDescent="0.25">
      <c r="A138" s="12"/>
      <c r="B138" s="15" t="s">
        <v>144</v>
      </c>
      <c r="C138" s="13">
        <v>1625.22</v>
      </c>
    </row>
    <row r="139" spans="1:3" s="38" customFormat="1" x14ac:dyDescent="0.25">
      <c r="A139" s="12"/>
      <c r="B139" s="15" t="s">
        <v>145</v>
      </c>
      <c r="C139" s="13">
        <v>4067.04</v>
      </c>
    </row>
    <row r="140" spans="1:3" s="38" customFormat="1" x14ac:dyDescent="0.25">
      <c r="A140" s="12"/>
      <c r="B140" s="15" t="s">
        <v>146</v>
      </c>
      <c r="C140" s="13">
        <v>0</v>
      </c>
    </row>
    <row r="141" spans="1:3" s="38" customFormat="1" x14ac:dyDescent="0.25">
      <c r="A141" s="12"/>
      <c r="B141" s="15" t="s">
        <v>142</v>
      </c>
      <c r="C141" s="13">
        <v>1144.08</v>
      </c>
    </row>
    <row r="142" spans="1:3" s="38" customFormat="1" ht="31.5" x14ac:dyDescent="0.25">
      <c r="A142" s="12"/>
      <c r="B142" s="15" t="s">
        <v>147</v>
      </c>
      <c r="C142" s="13">
        <v>30743</v>
      </c>
    </row>
    <row r="143" spans="1:3" s="38" customFormat="1" x14ac:dyDescent="0.25">
      <c r="A143" s="12"/>
      <c r="B143" s="15" t="s">
        <v>148</v>
      </c>
      <c r="C143" s="13">
        <v>0</v>
      </c>
    </row>
    <row r="144" spans="1:3" s="38" customFormat="1" x14ac:dyDescent="0.25">
      <c r="A144" s="12"/>
      <c r="B144" s="15" t="s">
        <v>143</v>
      </c>
      <c r="C144" s="13">
        <v>0</v>
      </c>
    </row>
    <row r="145" spans="1:6" s="38" customFormat="1" x14ac:dyDescent="0.25">
      <c r="A145" s="12"/>
      <c r="B145" s="15" t="s">
        <v>149</v>
      </c>
      <c r="C145" s="13">
        <v>5947.95</v>
      </c>
    </row>
    <row r="146" spans="1:6" s="38" customFormat="1" x14ac:dyDescent="0.25">
      <c r="A146" s="12"/>
      <c r="B146" s="15" t="s">
        <v>150</v>
      </c>
      <c r="C146" s="13">
        <v>939.15000000000009</v>
      </c>
    </row>
    <row r="147" spans="1:6" s="38" customFormat="1" x14ac:dyDescent="0.25">
      <c r="A147" s="12"/>
      <c r="B147" s="15" t="s">
        <v>151</v>
      </c>
      <c r="C147" s="13">
        <v>4600.9800000000005</v>
      </c>
    </row>
    <row r="148" spans="1:6" s="38" customFormat="1" x14ac:dyDescent="0.25">
      <c r="A148" s="12"/>
      <c r="B148" s="15" t="s">
        <v>152</v>
      </c>
      <c r="C148" s="13">
        <v>13419.32</v>
      </c>
    </row>
    <row r="149" spans="1:6" s="38" customFormat="1" x14ac:dyDescent="0.25">
      <c r="A149" s="12"/>
      <c r="B149" s="7" t="s">
        <v>153</v>
      </c>
      <c r="C149" s="13">
        <v>2926.61</v>
      </c>
    </row>
    <row r="150" spans="1:6" s="38" customFormat="1" ht="36" customHeight="1" x14ac:dyDescent="0.25">
      <c r="A150" s="12"/>
      <c r="B150" s="7" t="s">
        <v>154</v>
      </c>
      <c r="C150" s="13">
        <v>357.08</v>
      </c>
    </row>
    <row r="151" spans="1:6" s="38" customFormat="1" ht="18" customHeight="1" x14ac:dyDescent="0.25">
      <c r="A151" s="12"/>
      <c r="B151" s="7" t="s">
        <v>230</v>
      </c>
      <c r="C151" s="13">
        <v>250000</v>
      </c>
    </row>
    <row r="152" spans="1:6" s="38" customFormat="1" ht="17.45" customHeight="1" x14ac:dyDescent="0.25">
      <c r="A152" s="12"/>
      <c r="B152" s="15" t="s">
        <v>155</v>
      </c>
      <c r="C152" s="13">
        <v>12448.730000000001</v>
      </c>
    </row>
    <row r="153" spans="1:6" s="38" customFormat="1" x14ac:dyDescent="0.25">
      <c r="A153" s="12"/>
      <c r="B153" s="7" t="s">
        <v>156</v>
      </c>
      <c r="C153" s="13">
        <v>320.91000000000003</v>
      </c>
    </row>
    <row r="154" spans="1:6" s="38" customFormat="1" ht="15.6" customHeight="1" x14ac:dyDescent="0.25">
      <c r="A154" s="1"/>
      <c r="B154" s="10" t="s">
        <v>228</v>
      </c>
      <c r="C154" s="3">
        <f>SUM(C98:C153)</f>
        <v>366292.00199999998</v>
      </c>
    </row>
    <row r="155" spans="1:6" s="38" customFormat="1" ht="19.899999999999999" customHeight="1" x14ac:dyDescent="0.25">
      <c r="A155" s="12"/>
      <c r="B155" s="10" t="s">
        <v>229</v>
      </c>
      <c r="C155" s="3">
        <v>400162.00200000004</v>
      </c>
    </row>
    <row r="156" spans="1:6" s="38" customFormat="1" ht="16.149999999999999" customHeight="1" x14ac:dyDescent="0.25">
      <c r="A156" s="12"/>
      <c r="B156" s="18" t="s">
        <v>158</v>
      </c>
      <c r="C156" s="3">
        <f>C48+C56+C68+C77+C84+C87+C88+C89+C96+C154+C155</f>
        <v>2041929.2664000003</v>
      </c>
    </row>
    <row r="157" spans="1:6" s="20" customFormat="1" x14ac:dyDescent="0.25">
      <c r="A157" s="39"/>
      <c r="B157" s="40" t="s">
        <v>192</v>
      </c>
      <c r="C157" s="41">
        <v>2427895.6800000002</v>
      </c>
      <c r="D157" s="42"/>
      <c r="E157" s="43"/>
      <c r="F157" s="43"/>
    </row>
    <row r="158" spans="1:6" s="44" customFormat="1" ht="16.899999999999999" customHeight="1" x14ac:dyDescent="0.25">
      <c r="A158" s="39"/>
      <c r="B158" s="40" t="s">
        <v>193</v>
      </c>
      <c r="C158" s="41">
        <v>2418541.7400000002</v>
      </c>
      <c r="D158" s="42"/>
      <c r="E158" s="42"/>
      <c r="F158" s="42"/>
    </row>
    <row r="159" spans="1:6" s="44" customFormat="1" ht="15.6" customHeight="1" x14ac:dyDescent="0.25">
      <c r="A159" s="39"/>
      <c r="B159" s="40" t="s">
        <v>195</v>
      </c>
      <c r="C159" s="45">
        <f>C158-C156</f>
        <v>376612.47359999991</v>
      </c>
      <c r="D159" s="43"/>
      <c r="E159" s="43"/>
      <c r="F159" s="43"/>
    </row>
    <row r="160" spans="1:6" s="44" customFormat="1" ht="16.149999999999999" customHeight="1" x14ac:dyDescent="0.25">
      <c r="A160" s="39"/>
      <c r="B160" s="40" t="s">
        <v>194</v>
      </c>
      <c r="C160" s="45">
        <f>C41+C159</f>
        <v>611684.77839999984</v>
      </c>
      <c r="D160" s="43"/>
      <c r="E160" s="43"/>
      <c r="F160" s="43"/>
    </row>
    <row r="161" spans="1:3" s="49" customFormat="1" hidden="1" x14ac:dyDescent="0.25">
      <c r="A161" s="46" t="s">
        <v>160</v>
      </c>
      <c r="B161" s="47" t="s">
        <v>161</v>
      </c>
      <c r="C161" s="48" t="s">
        <v>162</v>
      </c>
    </row>
    <row r="162" spans="1:3" s="49" customFormat="1" hidden="1" x14ac:dyDescent="0.25">
      <c r="A162" s="46" t="s">
        <v>163</v>
      </c>
      <c r="B162" s="47" t="s">
        <v>164</v>
      </c>
      <c r="C162" s="48" t="s">
        <v>162</v>
      </c>
    </row>
    <row r="163" spans="1:3" s="49" customFormat="1" hidden="1" x14ac:dyDescent="0.25">
      <c r="A163" s="46" t="s">
        <v>165</v>
      </c>
      <c r="B163" s="47" t="s">
        <v>166</v>
      </c>
      <c r="C163" s="48" t="s">
        <v>162</v>
      </c>
    </row>
    <row r="164" spans="1:3" s="49" customFormat="1" hidden="1" x14ac:dyDescent="0.25">
      <c r="A164" s="46" t="s">
        <v>93</v>
      </c>
      <c r="B164" s="47" t="s">
        <v>167</v>
      </c>
      <c r="C164" s="48" t="s">
        <v>162</v>
      </c>
    </row>
    <row r="165" spans="1:3" s="49" customFormat="1" hidden="1" x14ac:dyDescent="0.25">
      <c r="A165" s="46" t="s">
        <v>97</v>
      </c>
      <c r="B165" s="47" t="s">
        <v>168</v>
      </c>
      <c r="C165" s="48" t="s">
        <v>162</v>
      </c>
    </row>
    <row r="166" spans="1:3" s="49" customFormat="1" hidden="1" x14ac:dyDescent="0.25">
      <c r="A166" s="46" t="s">
        <v>96</v>
      </c>
      <c r="B166" s="47" t="s">
        <v>169</v>
      </c>
      <c r="C166" s="48" t="s">
        <v>162</v>
      </c>
    </row>
    <row r="167" spans="1:3" s="49" customFormat="1" ht="47.25" hidden="1" x14ac:dyDescent="0.25">
      <c r="A167" s="46" t="s">
        <v>170</v>
      </c>
      <c r="B167" s="50" t="s">
        <v>171</v>
      </c>
      <c r="C167" s="48" t="s">
        <v>162</v>
      </c>
    </row>
    <row r="168" spans="1:3" s="49" customFormat="1" ht="31.5" hidden="1" x14ac:dyDescent="0.25">
      <c r="A168" s="46" t="s">
        <v>172</v>
      </c>
      <c r="B168" s="50" t="s">
        <v>173</v>
      </c>
      <c r="C168" s="48" t="s">
        <v>162</v>
      </c>
    </row>
    <row r="169" spans="1:3" s="49" customFormat="1" hidden="1" x14ac:dyDescent="0.25">
      <c r="A169" s="46" t="s">
        <v>174</v>
      </c>
      <c r="B169" s="47" t="s">
        <v>175</v>
      </c>
      <c r="C169" s="48" t="s">
        <v>162</v>
      </c>
    </row>
    <row r="170" spans="1:3" s="49" customFormat="1" hidden="1" x14ac:dyDescent="0.25">
      <c r="A170" s="46" t="s">
        <v>176</v>
      </c>
      <c r="B170" s="47" t="s">
        <v>177</v>
      </c>
      <c r="C170" s="48" t="s">
        <v>162</v>
      </c>
    </row>
    <row r="171" spans="1:3" s="49" customFormat="1" hidden="1" x14ac:dyDescent="0.25">
      <c r="A171" s="46" t="s">
        <v>178</v>
      </c>
      <c r="B171" s="47" t="s">
        <v>179</v>
      </c>
      <c r="C171" s="48" t="s">
        <v>162</v>
      </c>
    </row>
    <row r="172" spans="1:3" s="49" customFormat="1" hidden="1" x14ac:dyDescent="0.25">
      <c r="A172" s="46" t="s">
        <v>157</v>
      </c>
      <c r="B172" s="50" t="s">
        <v>180</v>
      </c>
      <c r="C172" s="48" t="s">
        <v>162</v>
      </c>
    </row>
    <row r="173" spans="1:3" s="49" customFormat="1" hidden="1" x14ac:dyDescent="0.25">
      <c r="A173" s="46" t="s">
        <v>181</v>
      </c>
      <c r="B173" s="50" t="s">
        <v>103</v>
      </c>
      <c r="C173" s="48" t="s">
        <v>162</v>
      </c>
    </row>
    <row r="174" spans="1:3" s="49" customFormat="1" hidden="1" x14ac:dyDescent="0.25">
      <c r="A174" s="46" t="s">
        <v>181</v>
      </c>
      <c r="B174" s="47" t="s">
        <v>182</v>
      </c>
      <c r="C174" s="48" t="s">
        <v>162</v>
      </c>
    </row>
    <row r="175" spans="1:3" s="49" customFormat="1" hidden="1" x14ac:dyDescent="0.25">
      <c r="A175" s="46" t="s">
        <v>183</v>
      </c>
      <c r="B175" s="47" t="s">
        <v>184</v>
      </c>
      <c r="C175" s="48" t="s">
        <v>162</v>
      </c>
    </row>
    <row r="176" spans="1:3" s="49" customFormat="1" ht="16.5" hidden="1" thickBot="1" x14ac:dyDescent="0.3">
      <c r="A176" s="51"/>
      <c r="B176" s="52" t="s">
        <v>185</v>
      </c>
      <c r="C176" s="53"/>
    </row>
    <row r="177" spans="1:3" s="49" customFormat="1" hidden="1" x14ac:dyDescent="0.25">
      <c r="A177" s="54"/>
      <c r="B177" s="54" t="s">
        <v>186</v>
      </c>
      <c r="C177" s="55" t="s">
        <v>6</v>
      </c>
    </row>
    <row r="178" spans="1:3" s="49" customFormat="1" hidden="1" x14ac:dyDescent="0.25">
      <c r="A178" s="56"/>
      <c r="B178" s="57" t="s">
        <v>187</v>
      </c>
      <c r="C178" s="58" t="s">
        <v>162</v>
      </c>
    </row>
    <row r="179" spans="1:3" s="49" customFormat="1" ht="16.5" hidden="1" thickBot="1" x14ac:dyDescent="0.3">
      <c r="A179" s="59"/>
      <c r="B179" s="60" t="s">
        <v>159</v>
      </c>
      <c r="C179" s="61"/>
    </row>
    <row r="180" spans="1:3" s="49" customFormat="1" hidden="1" x14ac:dyDescent="0.25">
      <c r="C180" s="62"/>
    </row>
    <row r="181" spans="1:3" s="49" customFormat="1" ht="20.45" customHeight="1" x14ac:dyDescent="0.25">
      <c r="C181" s="62"/>
    </row>
    <row r="182" spans="1:3" hidden="1" x14ac:dyDescent="0.25">
      <c r="A182" s="63" t="s">
        <v>176</v>
      </c>
      <c r="B182" s="64" t="s">
        <v>177</v>
      </c>
    </row>
    <row r="183" spans="1:3" hidden="1" x14ac:dyDescent="0.25">
      <c r="A183" s="63" t="s">
        <v>178</v>
      </c>
      <c r="B183" s="64" t="s">
        <v>179</v>
      </c>
    </row>
    <row r="184" spans="1:3" hidden="1" x14ac:dyDescent="0.25">
      <c r="A184" s="63" t="s">
        <v>157</v>
      </c>
      <c r="B184" s="67" t="s">
        <v>180</v>
      </c>
    </row>
    <row r="185" spans="1:3" hidden="1" x14ac:dyDescent="0.25">
      <c r="A185" s="63" t="s">
        <v>181</v>
      </c>
      <c r="B185" s="67" t="s">
        <v>103</v>
      </c>
    </row>
    <row r="186" spans="1:3" hidden="1" x14ac:dyDescent="0.25">
      <c r="A186" s="63" t="s">
        <v>181</v>
      </c>
      <c r="B186" s="64" t="s">
        <v>182</v>
      </c>
    </row>
    <row r="187" spans="1:3" hidden="1" x14ac:dyDescent="0.25">
      <c r="A187" s="63" t="s">
        <v>183</v>
      </c>
      <c r="B187" s="64" t="s">
        <v>184</v>
      </c>
    </row>
    <row r="188" spans="1:3" ht="16.5" hidden="1" thickBot="1" x14ac:dyDescent="0.3">
      <c r="A188" s="68"/>
      <c r="B188" s="52" t="s">
        <v>185</v>
      </c>
    </row>
    <row r="189" spans="1:3" hidden="1" x14ac:dyDescent="0.25">
      <c r="A189" s="69"/>
      <c r="B189" s="69" t="s">
        <v>186</v>
      </c>
    </row>
    <row r="190" spans="1:3" hidden="1" x14ac:dyDescent="0.25">
      <c r="A190" s="70"/>
      <c r="B190" s="57" t="s">
        <v>187</v>
      </c>
    </row>
    <row r="191" spans="1:3" ht="16.5" hidden="1" thickBot="1" x14ac:dyDescent="0.3">
      <c r="A191" s="71"/>
      <c r="B191" s="60" t="s">
        <v>159</v>
      </c>
    </row>
    <row r="192" spans="1:3" hidden="1" x14ac:dyDescent="0.25"/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2023-02-03T02:38:50Z</dcterms:created>
  <dcterms:modified xsi:type="dcterms:W3CDTF">2023-03-01T02:09:16Z</dcterms:modified>
</cp:coreProperties>
</file>