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1" i="1"/>
  <c r="C63"/>
  <c r="C72"/>
  <c r="C79"/>
  <c r="C82"/>
  <c r="C91"/>
  <c r="C121"/>
  <c r="C123"/>
  <c r="C126"/>
  <c r="C127"/>
  <c r="B9"/>
</calcChain>
</file>

<file path=xl/sharedStrings.xml><?xml version="1.0" encoding="utf-8"?>
<sst xmlns="http://schemas.openxmlformats.org/spreadsheetml/2006/main" count="163" uniqueCount="163">
  <si>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</si>
  <si>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</si>
  <si>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25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</si>
  <si>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</si>
  <si>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</si>
  <si>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</si>
  <si>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</si>
  <si>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</si>
  <si>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</si>
  <si>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</si>
  <si>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</si>
  <si>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</si>
  <si>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</si>
  <si>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</si>
  <si>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</si>
  <si>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</si>
  <si>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</si>
  <si>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</si>
  <si>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</si>
  <si>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</si>
  <si>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</si>
  <si>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</si>
  <si>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</si>
  <si>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</si>
  <si>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</si>
  <si>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</si>
  <si>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</si>
  <si>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</si>
  <si>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(снег, сосули))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</si>
  <si>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</si>
  <si>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</si>
  <si>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</si>
  <si>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</si>
  <si>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</si>
  <si>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</si>
  <si>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</si>
  <si>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</si>
  <si>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</si>
  <si>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</si>
  <si>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</si>
  <si>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</si>
  <si>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</si>
  <si>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</si>
  <si>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</si>
  <si>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</si>
  <si>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</si>
  <si>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</si>
  <si>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</si>
  <si>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</si>
  <si>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</si>
  <si>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</si>
  <si>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1.4.</t>
  </si>
  <si>
    <t>Мытье окон</t>
  </si>
  <si>
    <t>Очистка подвалов от мусора</t>
  </si>
  <si>
    <t>Удаление с крыш снега и наледи (сбивание сосулей)</t>
  </si>
  <si>
    <t xml:space="preserve">            ИТОГО по п. 1 :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</si>
  <si>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</si>
  <si>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</si>
  <si>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</si>
  <si>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</si>
  <si>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</si>
  <si>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</si>
  <si>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</si>
  <si>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</si>
  <si>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</si>
  <si>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</si>
  <si>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</si>
  <si>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</si>
  <si>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</si>
  <si>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</si>
  <si>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</si>
  <si>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</si>
  <si>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</si>
  <si>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</si>
  <si>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</si>
  <si>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</si>
  <si>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</si>
  <si>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</si>
  <si>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</si>
  <si>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</si>
  <si>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</si>
  <si>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</si>
  <si>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</si>
  <si>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</si>
  <si>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</si>
  <si>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</si>
  <si>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</si>
  <si>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</si>
  <si>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</si>
  <si>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</si>
  <si>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</si>
  <si>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</si>
  <si>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</si>
  <si>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</si>
  <si>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</si>
  <si>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</si>
  <si>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>9.1.</t>
  </si>
  <si>
    <t>замена контактора в схеме освещения техподвала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</si>
  <si>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</si>
  <si>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</si>
  <si>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автомата 25А в схеме освещения подвала</t>
  </si>
  <si>
    <t>замена светильника  ЛУЧ (1 подъезд, 1 этаж)</t>
  </si>
  <si>
    <t>9.2.</t>
  </si>
  <si>
    <t>Текущий ремонт систем водоснабжения и водоотведения (непредвиденные работы</t>
  </si>
  <si>
    <t>замена сбросного вентиля Ду 15мм на стояке отопления (2 подъезд)</t>
  </si>
  <si>
    <t>герметизация примыканий силиконовым герметиком (2 подъезд)</t>
  </si>
  <si>
    <t>устранение засора канализационного выпуска Ду 100 мм</t>
  </si>
  <si>
    <t>замена вводного водосчетчика ХВС ВСКМ 90-40</t>
  </si>
  <si>
    <t>устранение течи канализационного коллектора Ду 100 мм (6 подъезд) лентой Nicoband</t>
  </si>
  <si>
    <t>восстановление электропроводки на электроплиту кв.61</t>
  </si>
  <si>
    <t>замена выключателя автоматического 25А техподвал</t>
  </si>
  <si>
    <t>замена сбросного вентиля  Ду 15 мм на стояке отопления с отжигом (стояк кв.№57)</t>
  </si>
  <si>
    <t>сварочные работы (кв.№57)</t>
  </si>
  <si>
    <t>уплотнение соединений силиконовым герметиком, сантехническим льном (кв.№57)</t>
  </si>
  <si>
    <t>очистка от наледи кнализационных вытяжек</t>
  </si>
  <si>
    <t xml:space="preserve"> 9.3</t>
  </si>
  <si>
    <t>Текущий ремонт систем конструкт.элементов) (непредвиденные работы</t>
  </si>
  <si>
    <t>открытие продухов в фундаменте</t>
  </si>
  <si>
    <t xml:space="preserve">установка контейнера - сетку для раздельного сбора мусора </t>
  </si>
  <si>
    <t>ремонт скамейки с заменой пиломатериала (4,5 подъезды):</t>
  </si>
  <si>
    <t>доска 6*0,15*0,04 - 1шт</t>
  </si>
  <si>
    <t>доска 6*0,15*0,05 - 1шт</t>
  </si>
  <si>
    <t>срез арматуры бордюрного камня</t>
  </si>
  <si>
    <t>закрытие продухов</t>
  </si>
  <si>
    <t>установка доводчика на входную дверь</t>
  </si>
  <si>
    <t>замена пружин на дверях тамбура (5,6п)</t>
  </si>
  <si>
    <t xml:space="preserve">   Сумма затрат по дому  :</t>
  </si>
  <si>
    <t>по управлению и обслуживанию</t>
  </si>
  <si>
    <t>МКД по ул.Строителей 25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</si>
  <si>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</si>
  <si>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</si>
  <si>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</si>
  <si>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</si>
  <si>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</si>
  <si>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</si>
  <si>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</si>
  <si>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1.5.</t>
  </si>
  <si>
    <t>1.6.</t>
  </si>
  <si>
    <t>2. Уборка придомовой территории, входящей в состав общего имущества</t>
  </si>
  <si>
    <t xml:space="preserve"> 2.3.</t>
  </si>
  <si>
    <t xml:space="preserve"> 2.4.</t>
  </si>
  <si>
    <t xml:space="preserve"> 2.5.</t>
  </si>
  <si>
    <t>2.8.</t>
  </si>
  <si>
    <t xml:space="preserve">            ИТОГО по п. 2 :</t>
  </si>
  <si>
    <t>3. Подготовка многоквартирного дома к сезонной эксплуатации</t>
  </si>
  <si>
    <t xml:space="preserve"> 3.2</t>
  </si>
  <si>
    <t>4. Проведение технических осмотров и мелкий ремонт</t>
  </si>
  <si>
    <t xml:space="preserve"> 4.5.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</si>
  <si>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</si>
  <si>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</si>
  <si>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</si>
  <si>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</si>
  <si>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8. Поверка и обслуживание общедомовых приборов учета.</t>
  </si>
  <si>
    <t xml:space="preserve"> 5.1.</t>
  </si>
  <si>
    <t xml:space="preserve"> 8.1.</t>
  </si>
  <si>
    <t xml:space="preserve"> 8.2.</t>
  </si>
  <si>
    <t xml:space="preserve"> 8.4.</t>
  </si>
  <si>
    <t xml:space="preserve"> 8.5.</t>
  </si>
  <si>
    <t xml:space="preserve"> 8.3.</t>
  </si>
  <si>
    <t>9. Текущий ремонт</t>
  </si>
  <si>
    <t>Текущий ремонт электрооборудования (непредвиденные работы)</t>
  </si>
  <si>
    <t xml:space="preserve">            ИТОГО по п. 9 : 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</si>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</sst>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2" fontId="3" fillId="0" borderId="1" xfId="2" applyNumberFormat="1" applyFont="1" applyBorder="1" applyAlignment="1">
      <alignment wrapText="1"/>
    </xf>
    <xf numFmtId="0" fontId="5" fillId="0" borderId="0" xfId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abSelected="1" topLeftCell="A106" workbookViewId="0">
      <selection activeCell="B111" sqref="B111"/>
    </sheetView>
  </sheetViews>
  <sheetFormatPr defaultColWidth="9.109375" defaultRowHeight="15.6"/>
  <cols>
    <col min="1" max="1" width="6.88671875" style="31" customWidth="1"/>
    <col min="2" max="2" width="82.21875" style="24" customWidth="1"/>
    <col min="3" max="3" width="16.5546875" style="24" customWidth="1"/>
    <col min="4" max="200" width="9.109375" style="24" customWidth="1"/>
    <col min="201" max="201" width="5.44140625" style="24" customWidth="1"/>
    <col min="202" max="202" width="46" style="24" customWidth="1"/>
    <col min="203" max="220" width="9.109375" style="24" customWidth="1"/>
    <col min="221" max="221" width="10.109375" style="24" customWidth="1"/>
    <col min="222" max="238" width="9.109375" style="24" customWidth="1"/>
    <col min="239" max="239" width="10.44140625" style="24" customWidth="1"/>
    <col min="240" max="240" width="9.33203125" style="24" customWidth="1"/>
    <col min="241" max="16384" width="9.109375" style="24"/>
  </cols>
  <sheetData>
    <row r="1" spans="1:2" s="22" customFormat="1" hidden="1">
      <c r="A1" s="32"/>
      <c r="B1" s="33" t="s">
        <v>0</v>
      </c>
    </row>
    <row r="2" spans="1:2" s="22" customFormat="1" hidden="1">
      <c r="A2" s="32"/>
      <c r="B2" s="33" t="s">
        <v>1</v>
      </c>
    </row>
    <row r="3" spans="1:2" s="22" customFormat="1" ht="16.2" hidden="1">
      <c r="A3" s="32"/>
      <c r="B3" s="34" t="s">
        <v>2</v>
      </c>
    </row>
    <row r="4" spans="1:2" s="22" customFormat="1" hidden="1">
      <c r="A4" s="35"/>
      <c r="B4" s="36"/>
    </row>
    <row r="5" spans="1:2" s="22" customFormat="1" hidden="1">
      <c r="A5" s="37"/>
      <c r="B5" s="38"/>
    </row>
    <row r="6" spans="1:2" s="22" customFormat="1" hidden="1">
      <c r="A6" s="37"/>
      <c r="B6" s="38"/>
    </row>
    <row r="7" spans="1:2" s="22" customFormat="1" hidden="1">
      <c r="A7" s="37"/>
      <c r="B7" s="38"/>
    </row>
    <row r="8" spans="1:2" s="22" customFormat="1" hidden="1">
      <c r="A8" s="39"/>
      <c r="B8" s="40"/>
    </row>
    <row r="9" spans="1:2" s="22" customFormat="1" hidden="1">
      <c r="A9" s="12">
        <v>1</v>
      </c>
      <c r="B9" s="12">
        <f>A9+1</f>
        <v>2</v>
      </c>
    </row>
    <row r="10" spans="1:2" s="22" customFormat="1" ht="16.2" hidden="1">
      <c r="A10" s="12"/>
      <c r="B10" s="5" t="s">
        <v>3</v>
      </c>
    </row>
    <row r="11" spans="1:2" s="22" customFormat="1" hidden="1">
      <c r="A11" s="6" t="s">
        <v>4</v>
      </c>
      <c r="B11" s="41" t="s">
        <v>5</v>
      </c>
    </row>
    <row r="12" spans="1:2" s="22" customFormat="1" hidden="1">
      <c r="A12" s="6" t="s">
        <v>6</v>
      </c>
      <c r="B12" s="41" t="s">
        <v>7</v>
      </c>
    </row>
    <row r="13" spans="1:2" s="22" customFormat="1" hidden="1">
      <c r="A13" s="12" t="s">
        <v>8</v>
      </c>
      <c r="B13" s="42" t="s">
        <v>9</v>
      </c>
    </row>
    <row r="14" spans="1:2" s="22" customFormat="1" hidden="1">
      <c r="A14" s="6" t="s">
        <v>10</v>
      </c>
      <c r="B14" s="41" t="s">
        <v>11</v>
      </c>
    </row>
    <row r="15" spans="1:2" s="22" customFormat="1" hidden="1">
      <c r="A15" s="6" t="s">
        <v>12</v>
      </c>
      <c r="B15" s="41" t="s">
        <v>13</v>
      </c>
    </row>
    <row r="16" spans="1:2" s="22" customFormat="1" hidden="1">
      <c r="A16" s="6"/>
      <c r="B16" s="41" t="s">
        <v>14</v>
      </c>
    </row>
    <row r="17" spans="1:2" s="22" customFormat="1" hidden="1">
      <c r="A17" s="6"/>
      <c r="B17" s="41" t="s">
        <v>15</v>
      </c>
    </row>
    <row r="18" spans="1:2" s="22" customFormat="1" hidden="1">
      <c r="A18" s="6" t="s">
        <v>16</v>
      </c>
      <c r="B18" s="41" t="s">
        <v>17</v>
      </c>
    </row>
    <row r="19" spans="1:2" s="22" customFormat="1" hidden="1">
      <c r="A19" s="6"/>
      <c r="B19" s="41" t="s">
        <v>18</v>
      </c>
    </row>
    <row r="20" spans="1:2" s="22" customFormat="1" hidden="1">
      <c r="A20" s="6" t="s">
        <v>19</v>
      </c>
      <c r="B20" s="41" t="s">
        <v>20</v>
      </c>
    </row>
    <row r="21" spans="1:2" s="22" customFormat="1" hidden="1">
      <c r="A21" s="6"/>
      <c r="B21" s="41" t="s">
        <v>21</v>
      </c>
    </row>
    <row r="22" spans="1:2" s="22" customFormat="1" hidden="1">
      <c r="A22" s="6"/>
      <c r="B22" s="41" t="s">
        <v>22</v>
      </c>
    </row>
    <row r="23" spans="1:2" s="22" customFormat="1" hidden="1">
      <c r="A23" s="6" t="s">
        <v>23</v>
      </c>
      <c r="B23" s="41" t="s">
        <v>24</v>
      </c>
    </row>
    <row r="24" spans="1:2" s="22" customFormat="1" hidden="1">
      <c r="A24" s="6" t="s">
        <v>25</v>
      </c>
      <c r="B24" s="41" t="s">
        <v>26</v>
      </c>
    </row>
    <row r="25" spans="1:2" s="22" customFormat="1" hidden="1">
      <c r="A25" s="6" t="s">
        <v>27</v>
      </c>
      <c r="B25" s="41" t="s">
        <v>28</v>
      </c>
    </row>
    <row r="26" spans="1:2" s="22" customFormat="1" hidden="1">
      <c r="A26" s="6" t="s">
        <v>29</v>
      </c>
      <c r="B26" s="43" t="s">
        <v>30</v>
      </c>
    </row>
    <row r="27" spans="1:2" s="22" customFormat="1" hidden="1">
      <c r="A27" s="6"/>
      <c r="B27" s="43" t="s">
        <v>31</v>
      </c>
    </row>
    <row r="28" spans="1:2" s="22" customFormat="1" hidden="1">
      <c r="A28" s="6"/>
      <c r="B28" s="43" t="s">
        <v>33</v>
      </c>
    </row>
    <row r="29" spans="1:2" s="22" customFormat="1" hidden="1">
      <c r="A29" s="6"/>
      <c r="B29" s="43" t="s">
        <v>34</v>
      </c>
    </row>
    <row r="30" spans="1:2" s="22" customFormat="1" hidden="1">
      <c r="A30" s="6"/>
      <c r="B30" s="43" t="s">
        <v>35</v>
      </c>
    </row>
    <row r="31" spans="1:2" s="22" customFormat="1" hidden="1">
      <c r="A31" s="6" t="s">
        <v>32</v>
      </c>
      <c r="B31" s="43" t="s">
        <v>36</v>
      </c>
    </row>
    <row r="32" spans="1:2" s="22" customFormat="1" hidden="1">
      <c r="A32" s="6" t="s">
        <v>37</v>
      </c>
      <c r="B32" s="43" t="s">
        <v>38</v>
      </c>
    </row>
    <row r="33" spans="1:3" s="22" customFormat="1" hidden="1">
      <c r="A33" s="6"/>
      <c r="B33" s="43" t="s">
        <v>39</v>
      </c>
    </row>
    <row r="34" spans="1:3" s="22" customFormat="1" hidden="1">
      <c r="A34" s="6"/>
      <c r="B34" s="43" t="s">
        <v>40</v>
      </c>
    </row>
    <row r="35" spans="1:3" s="22" customFormat="1" hidden="1">
      <c r="A35" s="6" t="s">
        <v>41</v>
      </c>
      <c r="B35" s="43" t="s">
        <v>42</v>
      </c>
    </row>
    <row r="36" spans="1:3" s="22" customFormat="1" hidden="1">
      <c r="A36" s="44"/>
      <c r="B36" s="45"/>
    </row>
    <row r="37" spans="1:3" s="48" customFormat="1">
      <c r="A37" s="50" t="s">
        <v>129</v>
      </c>
      <c r="B37" s="50"/>
      <c r="C37" s="47"/>
    </row>
    <row r="38" spans="1:3" s="48" customFormat="1">
      <c r="A38" s="50" t="s">
        <v>127</v>
      </c>
      <c r="B38" s="50"/>
      <c r="C38" s="47"/>
    </row>
    <row r="39" spans="1:3" s="48" customFormat="1">
      <c r="A39" s="50" t="s">
        <v>128</v>
      </c>
      <c r="B39" s="50"/>
      <c r="C39" s="47"/>
    </row>
    <row r="40" spans="1:3" s="48" customFormat="1">
      <c r="A40" s="46"/>
      <c r="B40" s="46"/>
      <c r="C40" s="47"/>
    </row>
    <row r="41" spans="1:3" s="22" customFormat="1" ht="16.2">
      <c r="A41" s="1"/>
      <c r="B41" s="2" t="s">
        <v>130</v>
      </c>
      <c r="C41" s="3">
        <v>89314.397629333253</v>
      </c>
    </row>
    <row r="42" spans="1:3" s="22" customFormat="1">
      <c r="A42" s="6"/>
      <c r="B42" s="21" t="s">
        <v>135</v>
      </c>
      <c r="C42" s="4"/>
    </row>
    <row r="43" spans="1:3" s="22" customFormat="1">
      <c r="A43" s="6" t="s">
        <v>43</v>
      </c>
      <c r="B43" s="7" t="s">
        <v>44</v>
      </c>
      <c r="C43" s="8">
        <v>35012.744000000006</v>
      </c>
    </row>
    <row r="44" spans="1:3" s="22" customFormat="1">
      <c r="A44" s="6"/>
      <c r="B44" s="7" t="s">
        <v>45</v>
      </c>
      <c r="C44" s="8">
        <v>17089.151999999995</v>
      </c>
    </row>
    <row r="45" spans="1:3" s="22" customFormat="1">
      <c r="A45" s="6" t="s">
        <v>46</v>
      </c>
      <c r="B45" s="7" t="s">
        <v>47</v>
      </c>
      <c r="C45" s="8">
        <v>35174.915999999997</v>
      </c>
    </row>
    <row r="46" spans="1:3" s="22" customFormat="1">
      <c r="A46" s="6"/>
      <c r="B46" s="7" t="s">
        <v>48</v>
      </c>
      <c r="C46" s="8">
        <v>42796.224000000002</v>
      </c>
    </row>
    <row r="47" spans="1:3" s="22" customFormat="1" ht="31.2">
      <c r="A47" s="6" t="s">
        <v>49</v>
      </c>
      <c r="B47" s="7" t="s">
        <v>50</v>
      </c>
      <c r="C47" s="8">
        <v>5409.2620000000006</v>
      </c>
    </row>
    <row r="48" spans="1:3" s="22" customFormat="1">
      <c r="A48" s="6" t="s">
        <v>51</v>
      </c>
      <c r="B48" s="7" t="s">
        <v>52</v>
      </c>
      <c r="C48" s="8">
        <v>420.64799999999997</v>
      </c>
    </row>
    <row r="49" spans="1:3" s="22" customFormat="1">
      <c r="A49" s="6" t="s">
        <v>136</v>
      </c>
      <c r="B49" s="7" t="s">
        <v>53</v>
      </c>
      <c r="C49" s="8">
        <v>0</v>
      </c>
    </row>
    <row r="50" spans="1:3" s="22" customFormat="1">
      <c r="A50" s="6" t="s">
        <v>137</v>
      </c>
      <c r="B50" s="7" t="s">
        <v>54</v>
      </c>
      <c r="C50" s="8">
        <v>0</v>
      </c>
    </row>
    <row r="51" spans="1:3" s="22" customFormat="1">
      <c r="A51" s="6"/>
      <c r="B51" s="9" t="s">
        <v>55</v>
      </c>
      <c r="C51" s="10">
        <f>SUM(C43:C50)</f>
        <v>135902.946</v>
      </c>
    </row>
    <row r="52" spans="1:3" s="22" customFormat="1">
      <c r="A52" s="6"/>
      <c r="B52" s="21" t="s">
        <v>138</v>
      </c>
      <c r="C52" s="8"/>
    </row>
    <row r="53" spans="1:3" s="22" customFormat="1">
      <c r="A53" s="6" t="s">
        <v>56</v>
      </c>
      <c r="B53" s="7" t="s">
        <v>57</v>
      </c>
      <c r="C53" s="8">
        <v>5925.9449999999997</v>
      </c>
    </row>
    <row r="54" spans="1:3" s="22" customFormat="1">
      <c r="A54" s="11" t="s">
        <v>58</v>
      </c>
      <c r="B54" s="7" t="s">
        <v>59</v>
      </c>
      <c r="C54" s="8">
        <v>8452.5</v>
      </c>
    </row>
    <row r="55" spans="1:3" s="22" customFormat="1">
      <c r="A55" s="11" t="s">
        <v>139</v>
      </c>
      <c r="B55" s="7" t="s">
        <v>60</v>
      </c>
      <c r="C55" s="8">
        <v>1987.2</v>
      </c>
    </row>
    <row r="56" spans="1:3" s="22" customFormat="1">
      <c r="A56" s="11" t="s">
        <v>140</v>
      </c>
      <c r="B56" s="7" t="s">
        <v>61</v>
      </c>
      <c r="C56" s="8">
        <v>6517.4</v>
      </c>
    </row>
    <row r="57" spans="1:3" s="22" customFormat="1">
      <c r="A57" s="11"/>
      <c r="B57" s="7" t="s">
        <v>62</v>
      </c>
      <c r="C57" s="8">
        <v>24061.702166666662</v>
      </c>
    </row>
    <row r="58" spans="1:3" s="22" customFormat="1">
      <c r="A58" s="11"/>
      <c r="B58" s="7" t="s">
        <v>63</v>
      </c>
      <c r="C58" s="8">
        <v>26189.249333333333</v>
      </c>
    </row>
    <row r="59" spans="1:3" s="22" customFormat="1">
      <c r="A59" s="6" t="s">
        <v>141</v>
      </c>
      <c r="B59" s="7" t="s">
        <v>64</v>
      </c>
      <c r="C59" s="8">
        <v>7429.2000000000007</v>
      </c>
    </row>
    <row r="60" spans="1:3" s="22" customFormat="1" ht="31.2">
      <c r="A60" s="6" t="s">
        <v>65</v>
      </c>
      <c r="B60" s="7" t="s">
        <v>66</v>
      </c>
      <c r="C60" s="8">
        <v>594.59999999999991</v>
      </c>
    </row>
    <row r="61" spans="1:3" s="22" customFormat="1" ht="31.2">
      <c r="A61" s="6" t="s">
        <v>67</v>
      </c>
      <c r="B61" s="7" t="s">
        <v>68</v>
      </c>
      <c r="C61" s="8">
        <v>10776.402</v>
      </c>
    </row>
    <row r="62" spans="1:3" s="22" customFormat="1">
      <c r="A62" s="6" t="s">
        <v>142</v>
      </c>
      <c r="B62" s="7" t="s">
        <v>69</v>
      </c>
      <c r="C62" s="8">
        <v>895.27500000000009</v>
      </c>
    </row>
    <row r="63" spans="1:3" s="22" customFormat="1">
      <c r="A63" s="6"/>
      <c r="B63" s="9" t="s">
        <v>143</v>
      </c>
      <c r="C63" s="10">
        <f>SUM(C53:C62)</f>
        <v>92829.473499999993</v>
      </c>
    </row>
    <row r="64" spans="1:3" s="22" customFormat="1">
      <c r="A64" s="6"/>
      <c r="B64" s="21" t="s">
        <v>144</v>
      </c>
      <c r="C64" s="8"/>
    </row>
    <row r="65" spans="1:3" s="22" customFormat="1" ht="47.25" customHeight="1">
      <c r="A65" s="6" t="s">
        <v>71</v>
      </c>
      <c r="B65" s="7" t="s">
        <v>72</v>
      </c>
      <c r="C65" s="8"/>
    </row>
    <row r="66" spans="1:3" s="22" customFormat="1" ht="13.5" customHeight="1">
      <c r="A66" s="6"/>
      <c r="B66" s="7" t="s">
        <v>73</v>
      </c>
      <c r="C66" s="8">
        <v>46444.68</v>
      </c>
    </row>
    <row r="67" spans="1:3" s="22" customFormat="1" ht="14.25" customHeight="1">
      <c r="A67" s="6"/>
      <c r="B67" s="7" t="s">
        <v>74</v>
      </c>
      <c r="C67" s="8">
        <v>26419.5</v>
      </c>
    </row>
    <row r="68" spans="1:3" s="22" customFormat="1" ht="16.5" customHeight="1">
      <c r="A68" s="6"/>
      <c r="B68" s="7" t="s">
        <v>75</v>
      </c>
      <c r="C68" s="8">
        <v>1004.25</v>
      </c>
    </row>
    <row r="69" spans="1:3" s="22" customFormat="1" ht="15" customHeight="1">
      <c r="A69" s="6"/>
      <c r="B69" s="7" t="s">
        <v>76</v>
      </c>
      <c r="C69" s="8">
        <v>13989.974999999999</v>
      </c>
    </row>
    <row r="70" spans="1:3" s="22" customFormat="1" ht="14.25" customHeight="1">
      <c r="A70" s="6"/>
      <c r="B70" s="7" t="s">
        <v>77</v>
      </c>
      <c r="C70" s="8">
        <v>12049.380000000001</v>
      </c>
    </row>
    <row r="71" spans="1:3" s="22" customFormat="1">
      <c r="A71" s="6" t="s">
        <v>145</v>
      </c>
      <c r="B71" s="7" t="s">
        <v>78</v>
      </c>
      <c r="C71" s="8">
        <v>2007.4799999999998</v>
      </c>
    </row>
    <row r="72" spans="1:3" s="22" customFormat="1">
      <c r="A72" s="6"/>
      <c r="B72" s="9" t="s">
        <v>70</v>
      </c>
      <c r="C72" s="10">
        <f>SUM(C66:C71)</f>
        <v>101915.265</v>
      </c>
    </row>
    <row r="73" spans="1:3" s="22" customFormat="1">
      <c r="A73" s="6"/>
      <c r="B73" s="21" t="s">
        <v>146</v>
      </c>
      <c r="C73" s="8"/>
    </row>
    <row r="74" spans="1:3" s="22" customFormat="1" ht="46.8">
      <c r="A74" s="6" t="s">
        <v>79</v>
      </c>
      <c r="B74" s="7" t="s">
        <v>80</v>
      </c>
      <c r="C74" s="8">
        <v>9303.6269999999986</v>
      </c>
    </row>
    <row r="75" spans="1:3" s="22" customFormat="1" ht="31.2">
      <c r="A75" s="6" t="s">
        <v>81</v>
      </c>
      <c r="B75" s="7" t="s">
        <v>82</v>
      </c>
      <c r="C75" s="8">
        <v>38000.729999999996</v>
      </c>
    </row>
    <row r="76" spans="1:3" s="22" customFormat="1" ht="31.2">
      <c r="A76" s="6" t="s">
        <v>83</v>
      </c>
      <c r="B76" s="7" t="s">
        <v>84</v>
      </c>
      <c r="C76" s="8">
        <v>28697.102999999996</v>
      </c>
    </row>
    <row r="77" spans="1:3" s="22" customFormat="1" ht="18" customHeight="1">
      <c r="A77" s="6" t="s">
        <v>85</v>
      </c>
      <c r="B77" s="7" t="s">
        <v>86</v>
      </c>
      <c r="C77" s="8">
        <v>3392.0099999999998</v>
      </c>
    </row>
    <row r="78" spans="1:3" s="22" customFormat="1" ht="31.2">
      <c r="A78" s="6" t="s">
        <v>147</v>
      </c>
      <c r="B78" s="7" t="s">
        <v>87</v>
      </c>
      <c r="C78" s="8">
        <v>24591.276999999998</v>
      </c>
    </row>
    <row r="79" spans="1:3" s="22" customFormat="1">
      <c r="A79" s="6"/>
      <c r="B79" s="9" t="s">
        <v>88</v>
      </c>
      <c r="C79" s="10">
        <f>SUM(C74:C78)</f>
        <v>103984.74699999999</v>
      </c>
    </row>
    <row r="80" spans="1:3" s="22" customFormat="1" ht="31.2">
      <c r="A80" s="12"/>
      <c r="B80" s="9" t="s">
        <v>148</v>
      </c>
      <c r="C80" s="8">
        <v>53463.096000000012</v>
      </c>
    </row>
    <row r="81" spans="1:3" s="22" customFormat="1">
      <c r="A81" s="6" t="s">
        <v>153</v>
      </c>
      <c r="B81" s="7" t="s">
        <v>149</v>
      </c>
      <c r="C81" s="8">
        <v>14938.217999999993</v>
      </c>
    </row>
    <row r="82" spans="1:3" s="22" customFormat="1">
      <c r="A82" s="12"/>
      <c r="B82" s="9" t="s">
        <v>89</v>
      </c>
      <c r="C82" s="10">
        <f>SUM(C80:C81)</f>
        <v>68401.314000000013</v>
      </c>
    </row>
    <row r="83" spans="1:3" s="22" customFormat="1">
      <c r="A83" s="12"/>
      <c r="B83" s="9" t="s">
        <v>150</v>
      </c>
      <c r="C83" s="10">
        <v>3422.3999999999996</v>
      </c>
    </row>
    <row r="84" spans="1:3" s="22" customFormat="1">
      <c r="A84" s="12"/>
      <c r="B84" s="9" t="s">
        <v>151</v>
      </c>
      <c r="C84" s="10">
        <v>3321.2</v>
      </c>
    </row>
    <row r="85" spans="1:3" s="22" customFormat="1">
      <c r="A85" s="12"/>
      <c r="B85" s="9" t="s">
        <v>152</v>
      </c>
      <c r="C85" s="8">
        <v>0</v>
      </c>
    </row>
    <row r="86" spans="1:3" s="22" customFormat="1">
      <c r="A86" s="6" t="s">
        <v>154</v>
      </c>
      <c r="B86" s="7" t="s">
        <v>90</v>
      </c>
      <c r="C86" s="8">
        <v>4800.12</v>
      </c>
    </row>
    <row r="87" spans="1:3" s="22" customFormat="1">
      <c r="A87" s="6" t="s">
        <v>155</v>
      </c>
      <c r="B87" s="7" t="s">
        <v>91</v>
      </c>
      <c r="C87" s="8">
        <v>3616.9800000000005</v>
      </c>
    </row>
    <row r="88" spans="1:3" s="22" customFormat="1" ht="31.2">
      <c r="A88" s="6" t="s">
        <v>158</v>
      </c>
      <c r="B88" s="7" t="s">
        <v>92</v>
      </c>
      <c r="C88" s="8">
        <v>3521.579999999999</v>
      </c>
    </row>
    <row r="89" spans="1:3" s="22" customFormat="1" ht="31.2">
      <c r="A89" s="6" t="s">
        <v>156</v>
      </c>
      <c r="B89" s="7" t="s">
        <v>93</v>
      </c>
      <c r="C89" s="8">
        <v>3521.579999999999</v>
      </c>
    </row>
    <row r="90" spans="1:3" s="22" customFormat="1" ht="31.2">
      <c r="A90" s="6" t="s">
        <v>157</v>
      </c>
      <c r="B90" s="7" t="s">
        <v>94</v>
      </c>
      <c r="C90" s="8">
        <v>7043.159999999998</v>
      </c>
    </row>
    <row r="91" spans="1:3" s="22" customFormat="1">
      <c r="A91" s="6"/>
      <c r="B91" s="9" t="s">
        <v>95</v>
      </c>
      <c r="C91" s="10">
        <f>SUM(C86:C90)</f>
        <v>22503.42</v>
      </c>
    </row>
    <row r="92" spans="1:3" s="23" customFormat="1">
      <c r="A92" s="13"/>
      <c r="B92" s="9" t="s">
        <v>159</v>
      </c>
      <c r="C92" s="14"/>
    </row>
    <row r="93" spans="1:3" s="23" customFormat="1">
      <c r="A93" s="13" t="s">
        <v>96</v>
      </c>
      <c r="B93" s="9" t="s">
        <v>160</v>
      </c>
      <c r="C93" s="14">
        <v>0</v>
      </c>
    </row>
    <row r="94" spans="1:3" s="23" customFormat="1">
      <c r="A94" s="13"/>
      <c r="B94" s="15" t="s">
        <v>97</v>
      </c>
      <c r="C94" s="14">
        <v>1060.3900000000001</v>
      </c>
    </row>
    <row r="95" spans="1:3" s="23" customFormat="1">
      <c r="A95" s="13"/>
      <c r="B95" s="15" t="s">
        <v>98</v>
      </c>
      <c r="C95" s="14">
        <v>0</v>
      </c>
    </row>
    <row r="96" spans="1:3" s="23" customFormat="1" ht="31.2">
      <c r="A96" s="13"/>
      <c r="B96" s="15" t="s">
        <v>99</v>
      </c>
      <c r="C96" s="14">
        <v>0</v>
      </c>
    </row>
    <row r="97" spans="1:3" s="23" customFormat="1">
      <c r="A97" s="13"/>
      <c r="B97" s="15" t="s">
        <v>100</v>
      </c>
      <c r="C97" s="14">
        <v>393.39</v>
      </c>
    </row>
    <row r="98" spans="1:3" s="23" customFormat="1">
      <c r="A98" s="13"/>
      <c r="B98" s="7" t="s">
        <v>101</v>
      </c>
      <c r="C98" s="14">
        <v>2325.8000000000002</v>
      </c>
    </row>
    <row r="99" spans="1:3" s="23" customFormat="1" ht="31.2">
      <c r="A99" s="13" t="s">
        <v>102</v>
      </c>
      <c r="B99" s="9" t="s">
        <v>103</v>
      </c>
      <c r="C99" s="14">
        <v>0</v>
      </c>
    </row>
    <row r="100" spans="1:3" s="23" customFormat="1">
      <c r="A100" s="13"/>
      <c r="B100" s="15" t="s">
        <v>104</v>
      </c>
      <c r="C100" s="14">
        <v>918.01</v>
      </c>
    </row>
    <row r="101" spans="1:3" s="23" customFormat="1">
      <c r="A101" s="13"/>
      <c r="B101" s="15" t="s">
        <v>105</v>
      </c>
      <c r="C101" s="14">
        <v>40.451999999999998</v>
      </c>
    </row>
    <row r="102" spans="1:3" s="23" customFormat="1">
      <c r="A102" s="13"/>
      <c r="B102" s="15" t="s">
        <v>106</v>
      </c>
      <c r="C102" s="14">
        <v>0</v>
      </c>
    </row>
    <row r="103" spans="1:3" s="23" customFormat="1">
      <c r="A103" s="13"/>
      <c r="B103" s="15" t="s">
        <v>107</v>
      </c>
      <c r="C103" s="14">
        <v>12370</v>
      </c>
    </row>
    <row r="104" spans="1:3" s="23" customFormat="1" ht="31.2">
      <c r="A104" s="13"/>
      <c r="B104" s="15" t="s">
        <v>108</v>
      </c>
      <c r="C104" s="14">
        <v>743.34</v>
      </c>
    </row>
    <row r="105" spans="1:3" s="23" customFormat="1">
      <c r="A105" s="13"/>
      <c r="B105" s="15" t="s">
        <v>109</v>
      </c>
      <c r="C105" s="14">
        <v>804.62399999999991</v>
      </c>
    </row>
    <row r="106" spans="1:3" s="23" customFormat="1">
      <c r="A106" s="16"/>
      <c r="B106" s="15" t="s">
        <v>110</v>
      </c>
      <c r="C106" s="14">
        <v>393.39</v>
      </c>
    </row>
    <row r="107" spans="1:3" s="23" customFormat="1" ht="31.2">
      <c r="A107" s="16"/>
      <c r="B107" s="15" t="s">
        <v>111</v>
      </c>
      <c r="C107" s="14">
        <v>996.96</v>
      </c>
    </row>
    <row r="108" spans="1:3" s="23" customFormat="1">
      <c r="A108" s="16"/>
      <c r="B108" s="15" t="s">
        <v>112</v>
      </c>
      <c r="C108" s="14">
        <v>128.81</v>
      </c>
    </row>
    <row r="109" spans="1:3" s="23" customFormat="1" ht="31.2">
      <c r="A109" s="13"/>
      <c r="B109" s="15" t="s">
        <v>113</v>
      </c>
      <c r="C109" s="14">
        <v>43.930000000000007</v>
      </c>
    </row>
    <row r="110" spans="1:3">
      <c r="A110" s="17"/>
      <c r="B110" s="18" t="s">
        <v>114</v>
      </c>
      <c r="C110" s="19">
        <v>1986.1200000000001</v>
      </c>
    </row>
    <row r="111" spans="1:3" s="23" customFormat="1">
      <c r="A111" s="13" t="s">
        <v>115</v>
      </c>
      <c r="B111" s="9" t="s">
        <v>116</v>
      </c>
      <c r="C111" s="14">
        <v>0</v>
      </c>
    </row>
    <row r="112" spans="1:3" s="23" customFormat="1">
      <c r="A112" s="13"/>
      <c r="B112" s="15" t="s">
        <v>117</v>
      </c>
      <c r="C112" s="14">
        <v>812.61</v>
      </c>
    </row>
    <row r="113" spans="1:6" s="23" customFormat="1">
      <c r="A113" s="13"/>
      <c r="B113" s="15" t="s">
        <v>118</v>
      </c>
      <c r="C113" s="14">
        <v>244.4</v>
      </c>
    </row>
    <row r="114" spans="1:6" s="23" customFormat="1">
      <c r="A114" s="16"/>
      <c r="B114" s="20" t="s">
        <v>119</v>
      </c>
      <c r="C114" s="14">
        <v>0</v>
      </c>
    </row>
    <row r="115" spans="1:6" s="23" customFormat="1">
      <c r="A115" s="16"/>
      <c r="B115" s="15" t="s">
        <v>120</v>
      </c>
      <c r="C115" s="14">
        <v>1469.6999999999998</v>
      </c>
    </row>
    <row r="116" spans="1:6" s="23" customFormat="1">
      <c r="A116" s="16"/>
      <c r="B116" s="15" t="s">
        <v>121</v>
      </c>
      <c r="C116" s="14">
        <v>1469.6999999999998</v>
      </c>
    </row>
    <row r="117" spans="1:6" s="23" customFormat="1">
      <c r="A117" s="16"/>
      <c r="B117" s="15" t="s">
        <v>122</v>
      </c>
      <c r="C117" s="14">
        <v>761.28</v>
      </c>
    </row>
    <row r="118" spans="1:6" s="23" customFormat="1">
      <c r="A118" s="13"/>
      <c r="B118" s="15" t="s">
        <v>123</v>
      </c>
      <c r="C118" s="14">
        <v>812.61</v>
      </c>
    </row>
    <row r="119" spans="1:6" s="23" customFormat="1">
      <c r="A119" s="13"/>
      <c r="B119" s="20" t="s">
        <v>124</v>
      </c>
      <c r="C119" s="14">
        <v>2949.68</v>
      </c>
    </row>
    <row r="120" spans="1:6" s="23" customFormat="1">
      <c r="A120" s="13"/>
      <c r="B120" s="20" t="s">
        <v>125</v>
      </c>
      <c r="C120" s="14">
        <v>794.58</v>
      </c>
    </row>
    <row r="121" spans="1:6" s="23" customFormat="1">
      <c r="A121" s="1"/>
      <c r="B121" s="9" t="s">
        <v>161</v>
      </c>
      <c r="C121" s="3">
        <f>SUM(C94:C120)</f>
        <v>31519.776000000005</v>
      </c>
    </row>
    <row r="122" spans="1:6" s="23" customFormat="1">
      <c r="A122" s="13"/>
      <c r="B122" s="9" t="s">
        <v>162</v>
      </c>
      <c r="C122" s="3">
        <v>202583.20199999993</v>
      </c>
    </row>
    <row r="123" spans="1:6" s="22" customFormat="1">
      <c r="A123" s="6"/>
      <c r="B123" s="9" t="s">
        <v>126</v>
      </c>
      <c r="C123" s="10">
        <f>C51+C63+C72+C79+C82+C83+C84+C91+C121+C122</f>
        <v>766383.74349999987</v>
      </c>
    </row>
    <row r="124" spans="1:6" s="22" customFormat="1">
      <c r="A124" s="25"/>
      <c r="B124" s="26" t="s">
        <v>131</v>
      </c>
      <c r="C124" s="27">
        <v>818195.64</v>
      </c>
      <c r="D124" s="28"/>
      <c r="E124" s="30"/>
      <c r="F124" s="30"/>
    </row>
    <row r="125" spans="1:6" s="49" customFormat="1">
      <c r="A125" s="25"/>
      <c r="B125" s="26" t="s">
        <v>132</v>
      </c>
      <c r="C125" s="27">
        <v>801450.36</v>
      </c>
      <c r="D125" s="28"/>
      <c r="E125" s="28"/>
      <c r="F125" s="28"/>
    </row>
    <row r="126" spans="1:6" s="49" customFormat="1">
      <c r="A126" s="25"/>
      <c r="B126" s="26" t="s">
        <v>134</v>
      </c>
      <c r="C126" s="29">
        <f>C125-C123</f>
        <v>35066.61650000012</v>
      </c>
      <c r="D126" s="30"/>
      <c r="E126" s="30"/>
      <c r="F126" s="30"/>
    </row>
    <row r="127" spans="1:6" s="49" customFormat="1">
      <c r="A127" s="25"/>
      <c r="B127" s="26" t="s">
        <v>133</v>
      </c>
      <c r="C127" s="29">
        <f>C41+C126</f>
        <v>124381.01412933337</v>
      </c>
      <c r="D127" s="30"/>
      <c r="E127" s="30"/>
      <c r="F127" s="30"/>
    </row>
    <row r="128" spans="1:6">
      <c r="C128" s="31"/>
    </row>
    <row r="129" spans="3:3">
      <c r="C129" s="31"/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2023-02-03T02:48:36Z</dcterms:created>
  <dcterms:modified xsi:type="dcterms:W3CDTF">2023-02-20T08:24:42Z</dcterms:modified>
</cp:coreProperties>
</file>