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35" i="1"/>
  <c r="C136"/>
  <c r="C78"/>
  <c r="C75"/>
  <c r="C68"/>
  <c r="C59"/>
  <c r="C49"/>
  <c r="B9"/>
</calcChain>
</file>

<file path=xl/sharedStrings.xml><?xml version="1.0" encoding="utf-8"?>
<sst xmlns="http://schemas.openxmlformats.org/spreadsheetml/2006/main" count="169" uniqueCount="169">
  <si>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</si>
  <si>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</si>
  <si>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ул.Строителей, 27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</si>
  <si>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</si>
  <si>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</si>
  <si>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</si>
  <si>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</si>
  <si>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</si>
  <si>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</si>
  <si>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</si>
  <si>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</si>
  <si>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</si>
  <si>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</si>
  <si>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</si>
  <si>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</si>
  <si>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</si>
  <si>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</si>
  <si>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</si>
  <si>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</si>
  <si>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</si>
  <si>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</si>
  <si>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</si>
  <si>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</si>
  <si>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</si>
  <si>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</si>
  <si>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</si>
  <si>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</si>
  <si>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</si>
  <si>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(снег + сосули))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</si>
  <si>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</si>
  <si>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</si>
  <si>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</si>
  <si>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</si>
  <si>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</si>
  <si>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</si>
  <si>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</si>
  <si>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</si>
  <si>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</si>
  <si>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</si>
  <si>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</si>
  <si>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</si>
  <si>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</si>
  <si>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</si>
  <si>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</si>
  <si>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</si>
  <si>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</si>
  <si>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</si>
  <si>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</si>
  <si>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</si>
  <si>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</si>
  <si>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</si>
  <si>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 (1п)</t>
  </si>
  <si>
    <t>1.4.</t>
  </si>
  <si>
    <t>Мытье окон</t>
  </si>
  <si>
    <t xml:space="preserve">            ИТОГО по п. 1 :</t>
  </si>
  <si>
    <t>2.1.</t>
  </si>
  <si>
    <t>Подметание придомовой территории в летний период</t>
  </si>
  <si>
    <t>Очистка урн</t>
  </si>
  <si>
    <t>Подметание снега  до 2-х см</t>
  </si>
  <si>
    <t>Подметание снега  более 2-х см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</si>
  <si>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</si>
  <si>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</si>
  <si>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</si>
  <si>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Очистка пешеходных дорожек, отмомтки  и проездов от наледи и льда шириной 0,5м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</si>
  <si>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</si>
  <si>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</si>
  <si>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</si>
  <si>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</si>
  <si>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</si>
  <si>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</si>
  <si>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</si>
  <si>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</si>
  <si>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</si>
  <si>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подвалов,</t>
  </si>
  <si>
    <t>4.1.</t>
  </si>
  <si>
    <t>Проведение технических осмотровконстр.элементов и устранение незначительных неисправностей систем вентиляции (прочистка) в пределах доступности при необходимости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</si>
  <si>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</si>
  <si>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</si>
  <si>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</si>
  <si>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</si>
  <si>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</si>
  <si>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</si>
  <si>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</si>
  <si>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</si>
  <si>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 xml:space="preserve"> 5.1</t>
  </si>
  <si>
    <t xml:space="preserve">            ИТОГО по п. 5 :</t>
  </si>
  <si>
    <t xml:space="preserve">  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</si>
  <si>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</si>
  <si>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</si>
  <si>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</si>
  <si>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</si>
  <si>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</si>
  <si>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 xml:space="preserve">            ИТОГО по п. 8 :</t>
  </si>
  <si>
    <t>9.1.</t>
  </si>
  <si>
    <t>замена автоматического выключателя 16А,25А (кв.23,24) после короткого замыкания)</t>
  </si>
  <si>
    <t>замена выключателя автоматического и пакетного (кв.№29) после короткого замыкания в ЩУРС:</t>
  </si>
  <si>
    <t>смена автомата 16А</t>
  </si>
  <si>
    <t>смена автомата 25А</t>
  </si>
  <si>
    <t>смена пакетного выключателя ПВ 2*40</t>
  </si>
  <si>
    <t>устройство провода ПВ 1*2,5</t>
  </si>
  <si>
    <t>устройство дин-рейки 20см</t>
  </si>
  <si>
    <t>очистка корпуса ВРУ,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</si>
  <si>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</si>
  <si>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замена выключателя пакетного кв.№33,35</t>
  </si>
  <si>
    <t>замена светильника ЛУЧ (2 подъезд, 3 этаж)</t>
  </si>
  <si>
    <t>9.2.</t>
  </si>
  <si>
    <t>Текущий ремонт систем водоснабжения и водоотведения (непредвиденные работы</t>
  </si>
  <si>
    <t>замена вводного водосчетчика ХВС ВСКМ 90-40</t>
  </si>
  <si>
    <t>устранение засора канализационного выпуска Ду 100мм</t>
  </si>
  <si>
    <t>замена участка стояка канализации Ду 100 мм (кв.№53):</t>
  </si>
  <si>
    <t>установка переходной манжеты 123*110</t>
  </si>
  <si>
    <t>установка компенсационного патрубка Ду 110 мм</t>
  </si>
  <si>
    <t>смена участка канализационной трубы Ду 110</t>
  </si>
  <si>
    <t>установка канализационного перехода на чугун Ду 110*124+манжета</t>
  </si>
  <si>
    <t>уплотнение соединений силиконовым герметиком, сантехническим льном</t>
  </si>
  <si>
    <t>замена участка стояка канализации Ду 100 мм (кв.№15):</t>
  </si>
  <si>
    <t>смена канализационного перехода Ду 110*124 на чугун +манжета</t>
  </si>
  <si>
    <t>смена участка канализационной трубы Ду 110мм</t>
  </si>
  <si>
    <t>смена канализационной переходной манжеты 110*123</t>
  </si>
  <si>
    <t>смена компенсационного патрубка Ду 110 мм</t>
  </si>
  <si>
    <t>уплотнение соединений силиконовым герметиком</t>
  </si>
  <si>
    <t>очистка от наледи кнализационных вытяжек</t>
  </si>
  <si>
    <t>ремонт запорной арматуры для забора воды для мытья МОП</t>
  </si>
  <si>
    <t>бочонок Ду15мм</t>
  </si>
  <si>
    <t>угольникк Ду15мм</t>
  </si>
  <si>
    <t xml:space="preserve"> 9.3</t>
  </si>
  <si>
    <t>Текущий ремонт систем конструкт.элементов) (непредвиденные работы</t>
  </si>
  <si>
    <t>удаление снега и наледи с кровли (дворовой фасад 1-6пп)</t>
  </si>
  <si>
    <t>открытие продухов в фундаменте</t>
  </si>
  <si>
    <t xml:space="preserve">установка контейнера - сетку для раздельного сбора мусора </t>
  </si>
  <si>
    <t>ремонт межпанельных швов с велотермом кв. Кв.6,24</t>
  </si>
  <si>
    <t>осмотр чердаков на наличие течей с кровли и слив воды (5п)</t>
  </si>
  <si>
    <t>замена дверных навесов на двери тамбура (1 подъезд)</t>
  </si>
  <si>
    <t>закрытие продухов</t>
  </si>
  <si>
    <t>замена пружин на дверях тамбура (2,3,4п)</t>
  </si>
  <si>
    <t>6 под установка замка на чердачный люк</t>
  </si>
  <si>
    <t xml:space="preserve">   Сумма затрат по дому :</t>
  </si>
  <si>
    <t>по управлению и обслуживанию</t>
  </si>
  <si>
    <t>МКД по ул.Строителей 27</t>
  </si>
  <si>
    <t xml:space="preserve">Отчет за 2022 г. </t>
  </si>
  <si>
    <t>Результат на 01.01.2022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</si>
  <si>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</si>
  <si>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</si>
  <si>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</si>
  <si>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</si>
  <si>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t>2. Уборка придомовой территории, входящей в состав общего имущества</t>
  </si>
  <si>
    <t xml:space="preserve"> 2.2.</t>
  </si>
  <si>
    <t xml:space="preserve"> 2.3.</t>
  </si>
  <si>
    <t>2.4..</t>
  </si>
  <si>
    <t>2.5.</t>
  </si>
  <si>
    <t xml:space="preserve">            ИТОГО по п. 2 :</t>
  </si>
  <si>
    <t>3. Подготовка многоквартирного дома к сезонной эксплуатации</t>
  </si>
  <si>
    <t xml:space="preserve"> 3.2.</t>
  </si>
  <si>
    <t>4. Проведение технических осмотров и мелкий ремонт</t>
  </si>
  <si>
    <t xml:space="preserve"> 4.5.</t>
  </si>
  <si>
    <t>5.Аварийное обслуживание внутридомового инжен.сантехнич. и эл.технического оборудования</t>
  </si>
  <si>
    <t>Диспетчерское обслуживание</t>
  </si>
  <si>
    <t>6.Дератизация</t>
  </si>
  <si>
    <t>7.Дезинсекция</t>
  </si>
  <si>
    <t>8. Поверка и обслуживание общедомовых приборов учета.</t>
  </si>
  <si>
    <t xml:space="preserve"> 8.1.</t>
  </si>
  <si>
    <t xml:space="preserve"> 8.2.</t>
  </si>
  <si>
    <t xml:space="preserve"> 8.3.</t>
  </si>
  <si>
    <t xml:space="preserve"> 8.4.</t>
  </si>
  <si>
    <t xml:space="preserve"> 8.5.</t>
  </si>
  <si>
    <t>9. Текущий ремонт</t>
  </si>
  <si>
    <t>Текущий ремонт электрооборудования (непредвиденные работы)</t>
  </si>
  <si>
    <t xml:space="preserve">            ИТОГО по п. 9 :</t>
  </si>
  <si>
    <t>10.Управление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</si>
</sst>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/>
    </xf>
    <xf numFmtId="1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2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wrapText="1"/>
    </xf>
    <xf numFmtId="2" fontId="5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5" fillId="0" borderId="0" xfId="1" applyNumberFormat="1" applyFont="1"/>
    <xf numFmtId="0" fontId="5" fillId="0" borderId="0" xfId="1" applyFont="1"/>
    <xf numFmtId="0" fontId="5" fillId="0" borderId="0" xfId="0" applyFont="1" applyBorder="1" applyAlignment="1">
      <alignment vertical="center"/>
    </xf>
    <xf numFmtId="2" fontId="3" fillId="0" borderId="1" xfId="2" applyNumberFormat="1" applyFont="1" applyBorder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vertical="center" wrapText="1"/>
    </xf>
    <xf numFmtId="2" fontId="5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3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6"/>
  <sheetViews>
    <sheetView tabSelected="1" topLeftCell="A118" workbookViewId="0">
      <selection activeCell="C136" sqref="C136"/>
    </sheetView>
  </sheetViews>
  <sheetFormatPr defaultColWidth="9.109375" defaultRowHeight="15.6"/>
  <cols>
    <col min="1" max="1" width="7.21875" style="45" customWidth="1"/>
    <col min="2" max="2" width="76.88671875" style="46" customWidth="1"/>
    <col min="3" max="3" width="18" style="50" customWidth="1"/>
    <col min="4" max="200" width="9.109375" style="46" customWidth="1"/>
    <col min="201" max="201" width="5" style="46" customWidth="1"/>
    <col min="202" max="202" width="56.33203125" style="46" customWidth="1"/>
    <col min="203" max="212" width="9.33203125" style="46" customWidth="1"/>
    <col min="213" max="228" width="9.109375" style="46" customWidth="1"/>
    <col min="229" max="236" width="8.88671875" style="46" customWidth="1"/>
    <col min="237" max="16384" width="9.109375" style="46"/>
  </cols>
  <sheetData>
    <row r="1" spans="1:3" s="21" customFormat="1" hidden="1">
      <c r="A1" s="18"/>
      <c r="B1" s="19" t="s">
        <v>0</v>
      </c>
      <c r="C1" s="20"/>
    </row>
    <row r="2" spans="1:3" s="21" customFormat="1" hidden="1">
      <c r="A2" s="18"/>
      <c r="B2" s="19" t="s">
        <v>1</v>
      </c>
      <c r="C2" s="20"/>
    </row>
    <row r="3" spans="1:3" s="21" customFormat="1" ht="16.2" hidden="1">
      <c r="A3" s="18"/>
      <c r="B3" s="22" t="s">
        <v>2</v>
      </c>
      <c r="C3" s="20"/>
    </row>
    <row r="4" spans="1:3" s="21" customFormat="1" hidden="1">
      <c r="A4" s="23"/>
      <c r="B4" s="24"/>
      <c r="C4" s="20"/>
    </row>
    <row r="5" spans="1:3" s="21" customFormat="1" hidden="1">
      <c r="A5" s="25"/>
      <c r="B5" s="26"/>
      <c r="C5" s="20"/>
    </row>
    <row r="6" spans="1:3" s="21" customFormat="1" hidden="1">
      <c r="A6" s="25"/>
      <c r="B6" s="26"/>
      <c r="C6" s="20"/>
    </row>
    <row r="7" spans="1:3" s="21" customFormat="1" hidden="1">
      <c r="A7" s="25"/>
      <c r="B7" s="26"/>
      <c r="C7" s="20"/>
    </row>
    <row r="8" spans="1:3" s="21" customFormat="1" hidden="1">
      <c r="A8" s="27"/>
      <c r="B8" s="28"/>
      <c r="C8" s="20"/>
    </row>
    <row r="9" spans="1:3" s="21" customFormat="1" hidden="1">
      <c r="A9" s="11">
        <v>1</v>
      </c>
      <c r="B9" s="11">
        <f>A9+1</f>
        <v>2</v>
      </c>
      <c r="C9" s="20"/>
    </row>
    <row r="10" spans="1:3" s="21" customFormat="1" ht="16.2" hidden="1">
      <c r="A10" s="11"/>
      <c r="B10" s="4" t="s">
        <v>3</v>
      </c>
      <c r="C10" s="20"/>
    </row>
    <row r="11" spans="1:3" s="21" customFormat="1" hidden="1">
      <c r="A11" s="5" t="s">
        <v>4</v>
      </c>
      <c r="B11" s="29" t="s">
        <v>5</v>
      </c>
      <c r="C11" s="20"/>
    </row>
    <row r="12" spans="1:3" s="21" customFormat="1" hidden="1">
      <c r="A12" s="5" t="s">
        <v>6</v>
      </c>
      <c r="B12" s="29" t="s">
        <v>7</v>
      </c>
      <c r="C12" s="20"/>
    </row>
    <row r="13" spans="1:3" s="21" customFormat="1" hidden="1">
      <c r="A13" s="11" t="s">
        <v>8</v>
      </c>
      <c r="B13" s="30" t="s">
        <v>9</v>
      </c>
      <c r="C13" s="20"/>
    </row>
    <row r="14" spans="1:3" s="21" customFormat="1" hidden="1">
      <c r="A14" s="5" t="s">
        <v>10</v>
      </c>
      <c r="B14" s="29" t="s">
        <v>11</v>
      </c>
      <c r="C14" s="20"/>
    </row>
    <row r="15" spans="1:3" s="21" customFormat="1" hidden="1">
      <c r="A15" s="5" t="s">
        <v>12</v>
      </c>
      <c r="B15" s="29" t="s">
        <v>13</v>
      </c>
      <c r="C15" s="20"/>
    </row>
    <row r="16" spans="1:3" s="21" customFormat="1" hidden="1">
      <c r="A16" s="5"/>
      <c r="B16" s="29" t="s">
        <v>14</v>
      </c>
      <c r="C16" s="20"/>
    </row>
    <row r="17" spans="1:3" s="21" customFormat="1" hidden="1">
      <c r="A17" s="5"/>
      <c r="B17" s="29" t="s">
        <v>15</v>
      </c>
      <c r="C17" s="20"/>
    </row>
    <row r="18" spans="1:3" s="21" customFormat="1" hidden="1">
      <c r="A18" s="5" t="s">
        <v>16</v>
      </c>
      <c r="B18" s="29" t="s">
        <v>17</v>
      </c>
      <c r="C18" s="20"/>
    </row>
    <row r="19" spans="1:3" s="21" customFormat="1" hidden="1">
      <c r="A19" s="5"/>
      <c r="B19" s="29" t="s">
        <v>18</v>
      </c>
      <c r="C19" s="20"/>
    </row>
    <row r="20" spans="1:3" s="21" customFormat="1" hidden="1">
      <c r="A20" s="5" t="s">
        <v>19</v>
      </c>
      <c r="B20" s="29" t="s">
        <v>20</v>
      </c>
      <c r="C20" s="20"/>
    </row>
    <row r="21" spans="1:3" s="21" customFormat="1" hidden="1">
      <c r="A21" s="5"/>
      <c r="B21" s="29" t="s">
        <v>21</v>
      </c>
      <c r="C21" s="20"/>
    </row>
    <row r="22" spans="1:3" s="21" customFormat="1" hidden="1">
      <c r="A22" s="5"/>
      <c r="B22" s="29" t="s">
        <v>22</v>
      </c>
      <c r="C22" s="20"/>
    </row>
    <row r="23" spans="1:3" s="21" customFormat="1" hidden="1">
      <c r="A23" s="5" t="s">
        <v>23</v>
      </c>
      <c r="B23" s="29" t="s">
        <v>24</v>
      </c>
      <c r="C23" s="20"/>
    </row>
    <row r="24" spans="1:3" s="21" customFormat="1" hidden="1">
      <c r="A24" s="5" t="s">
        <v>25</v>
      </c>
      <c r="B24" s="29" t="s">
        <v>26</v>
      </c>
      <c r="C24" s="20"/>
    </row>
    <row r="25" spans="1:3" s="21" customFormat="1" hidden="1">
      <c r="A25" s="5" t="s">
        <v>27</v>
      </c>
      <c r="B25" s="29" t="s">
        <v>28</v>
      </c>
      <c r="C25" s="20"/>
    </row>
    <row r="26" spans="1:3" s="21" customFormat="1" hidden="1">
      <c r="A26" s="5" t="s">
        <v>29</v>
      </c>
      <c r="B26" s="31" t="s">
        <v>30</v>
      </c>
      <c r="C26" s="20"/>
    </row>
    <row r="27" spans="1:3" s="21" customFormat="1" hidden="1">
      <c r="A27" s="5"/>
      <c r="B27" s="31" t="s">
        <v>31</v>
      </c>
      <c r="C27" s="20"/>
    </row>
    <row r="28" spans="1:3" s="21" customFormat="1" hidden="1">
      <c r="A28" s="5"/>
      <c r="B28" s="31" t="s">
        <v>33</v>
      </c>
      <c r="C28" s="20"/>
    </row>
    <row r="29" spans="1:3" s="21" customFormat="1" hidden="1">
      <c r="A29" s="5"/>
      <c r="B29" s="31" t="s">
        <v>34</v>
      </c>
      <c r="C29" s="20"/>
    </row>
    <row r="30" spans="1:3" s="21" customFormat="1" hidden="1">
      <c r="A30" s="5"/>
      <c r="B30" s="31" t="s">
        <v>35</v>
      </c>
      <c r="C30" s="20"/>
    </row>
    <row r="31" spans="1:3" s="21" customFormat="1" hidden="1">
      <c r="A31" s="5" t="s">
        <v>32</v>
      </c>
      <c r="B31" s="31" t="s">
        <v>36</v>
      </c>
      <c r="C31" s="20"/>
    </row>
    <row r="32" spans="1:3" s="21" customFormat="1" hidden="1">
      <c r="A32" s="5" t="s">
        <v>37</v>
      </c>
      <c r="B32" s="31" t="s">
        <v>38</v>
      </c>
      <c r="C32" s="20"/>
    </row>
    <row r="33" spans="1:3" s="21" customFormat="1" hidden="1">
      <c r="A33" s="5"/>
      <c r="B33" s="31" t="s">
        <v>39</v>
      </c>
      <c r="C33" s="20"/>
    </row>
    <row r="34" spans="1:3" s="21" customFormat="1" hidden="1">
      <c r="A34" s="5"/>
      <c r="B34" s="31" t="s">
        <v>40</v>
      </c>
      <c r="C34" s="20"/>
    </row>
    <row r="35" spans="1:3" s="21" customFormat="1" hidden="1">
      <c r="A35" s="5" t="s">
        <v>41</v>
      </c>
      <c r="B35" s="31" t="s">
        <v>42</v>
      </c>
      <c r="C35" s="20"/>
    </row>
    <row r="36" spans="1:3" s="21" customFormat="1" hidden="1">
      <c r="A36" s="32"/>
      <c r="B36" s="33"/>
      <c r="C36" s="20"/>
    </row>
    <row r="37" spans="1:3" s="36" customFormat="1">
      <c r="A37" s="52" t="s">
        <v>139</v>
      </c>
      <c r="B37" s="52"/>
      <c r="C37" s="35"/>
    </row>
    <row r="38" spans="1:3" s="36" customFormat="1">
      <c r="A38" s="52" t="s">
        <v>137</v>
      </c>
      <c r="B38" s="52"/>
      <c r="C38" s="35"/>
    </row>
    <row r="39" spans="1:3" s="36" customFormat="1">
      <c r="A39" s="52" t="s">
        <v>138</v>
      </c>
      <c r="B39" s="52"/>
      <c r="C39" s="35"/>
    </row>
    <row r="40" spans="1:3" s="36" customFormat="1">
      <c r="A40" s="34"/>
      <c r="B40" s="34"/>
      <c r="C40" s="35"/>
    </row>
    <row r="41" spans="1:3" s="21" customFormat="1" ht="16.2">
      <c r="A41" s="1"/>
      <c r="B41" s="2" t="s">
        <v>140</v>
      </c>
      <c r="C41" s="3">
        <v>-46261.425670666795</v>
      </c>
    </row>
    <row r="42" spans="1:3" s="21" customFormat="1">
      <c r="A42" s="5"/>
      <c r="B42" s="17" t="s">
        <v>43</v>
      </c>
      <c r="C42" s="7"/>
    </row>
    <row r="43" spans="1:3" s="21" customFormat="1">
      <c r="A43" s="5" t="s">
        <v>44</v>
      </c>
      <c r="B43" s="6" t="s">
        <v>45</v>
      </c>
      <c r="C43" s="7">
        <v>34488.505999999994</v>
      </c>
    </row>
    <row r="44" spans="1:3" s="21" customFormat="1">
      <c r="A44" s="5"/>
      <c r="B44" s="6" t="s">
        <v>46</v>
      </c>
      <c r="C44" s="7">
        <v>17005.271999999997</v>
      </c>
    </row>
    <row r="45" spans="1:3" s="21" customFormat="1">
      <c r="A45" s="5" t="s">
        <v>47</v>
      </c>
      <c r="B45" s="6" t="s">
        <v>48</v>
      </c>
      <c r="C45" s="7">
        <v>37488.828000000001</v>
      </c>
    </row>
    <row r="46" spans="1:3" s="21" customFormat="1">
      <c r="A46" s="5"/>
      <c r="B46" s="6" t="s">
        <v>49</v>
      </c>
      <c r="C46" s="7">
        <v>42586.164000000004</v>
      </c>
    </row>
    <row r="47" spans="1:3" s="21" customFormat="1" ht="46.8">
      <c r="A47" s="5" t="s">
        <v>50</v>
      </c>
      <c r="B47" s="6" t="s">
        <v>51</v>
      </c>
      <c r="C47" s="7">
        <v>5384.924</v>
      </c>
    </row>
    <row r="48" spans="1:3" s="21" customFormat="1">
      <c r="A48" s="5" t="s">
        <v>52</v>
      </c>
      <c r="B48" s="6" t="s">
        <v>53</v>
      </c>
      <c r="C48" s="7">
        <v>420.64799999999997</v>
      </c>
    </row>
    <row r="49" spans="1:3" s="21" customFormat="1">
      <c r="A49" s="5"/>
      <c r="B49" s="8" t="s">
        <v>54</v>
      </c>
      <c r="C49" s="9">
        <f>SUM(C43:C48)</f>
        <v>137374.342</v>
      </c>
    </row>
    <row r="50" spans="1:3" s="21" customFormat="1">
      <c r="A50" s="5"/>
      <c r="B50" s="17" t="s">
        <v>145</v>
      </c>
      <c r="C50" s="7"/>
    </row>
    <row r="51" spans="1:3" s="21" customFormat="1">
      <c r="A51" s="5" t="s">
        <v>55</v>
      </c>
      <c r="B51" s="6" t="s">
        <v>56</v>
      </c>
      <c r="C51" s="7">
        <v>3620.5920000000006</v>
      </c>
    </row>
    <row r="52" spans="1:3" s="21" customFormat="1">
      <c r="A52" s="10" t="s">
        <v>146</v>
      </c>
      <c r="B52" s="6" t="s">
        <v>57</v>
      </c>
      <c r="C52" s="7">
        <v>7820.8799999999992</v>
      </c>
    </row>
    <row r="53" spans="1:3" s="21" customFormat="1">
      <c r="A53" s="10"/>
      <c r="B53" s="6" t="s">
        <v>58</v>
      </c>
      <c r="C53" s="7">
        <v>25765.826666666668</v>
      </c>
    </row>
    <row r="54" spans="1:3" s="21" customFormat="1">
      <c r="A54" s="10"/>
      <c r="B54" s="6" t="s">
        <v>59</v>
      </c>
      <c r="C54" s="7">
        <v>28044.053333333333</v>
      </c>
    </row>
    <row r="55" spans="1:3" s="21" customFormat="1" ht="31.2">
      <c r="A55" s="5" t="s">
        <v>147</v>
      </c>
      <c r="B55" s="6" t="s">
        <v>60</v>
      </c>
      <c r="C55" s="7">
        <v>8142</v>
      </c>
    </row>
    <row r="56" spans="1:3" s="21" customFormat="1" ht="31.2">
      <c r="A56" s="5" t="s">
        <v>148</v>
      </c>
      <c r="B56" s="6" t="s">
        <v>62</v>
      </c>
      <c r="C56" s="7">
        <v>693.7</v>
      </c>
    </row>
    <row r="57" spans="1:3" s="21" customFormat="1" ht="31.2">
      <c r="A57" s="5" t="s">
        <v>149</v>
      </c>
      <c r="B57" s="6" t="s">
        <v>63</v>
      </c>
      <c r="C57" s="7">
        <v>7685.4960000000001</v>
      </c>
    </row>
    <row r="58" spans="1:3" s="21" customFormat="1">
      <c r="A58" s="5" t="s">
        <v>61</v>
      </c>
      <c r="B58" s="6" t="s">
        <v>64</v>
      </c>
      <c r="C58" s="7">
        <v>2491.2000000000003</v>
      </c>
    </row>
    <row r="59" spans="1:3" s="21" customFormat="1">
      <c r="A59" s="5"/>
      <c r="B59" s="8" t="s">
        <v>150</v>
      </c>
      <c r="C59" s="9">
        <f>SUM(C51:C58)</f>
        <v>84263.747999999992</v>
      </c>
    </row>
    <row r="60" spans="1:3" s="21" customFormat="1">
      <c r="A60" s="5"/>
      <c r="B60" s="17" t="s">
        <v>151</v>
      </c>
      <c r="C60" s="7"/>
    </row>
    <row r="61" spans="1:3" s="21" customFormat="1" ht="31.2">
      <c r="A61" s="5" t="s">
        <v>66</v>
      </c>
      <c r="B61" s="6" t="s">
        <v>67</v>
      </c>
      <c r="C61" s="7">
        <v>0</v>
      </c>
    </row>
    <row r="62" spans="1:3" s="21" customFormat="1" ht="16.5" customHeight="1">
      <c r="A62" s="5"/>
      <c r="B62" s="6" t="s">
        <v>68</v>
      </c>
      <c r="C62" s="7">
        <v>46444.68</v>
      </c>
    </row>
    <row r="63" spans="1:3" s="21" customFormat="1" ht="16.5" customHeight="1">
      <c r="A63" s="5"/>
      <c r="B63" s="6" t="s">
        <v>69</v>
      </c>
      <c r="C63" s="7">
        <v>26419.5</v>
      </c>
    </row>
    <row r="64" spans="1:3" s="21" customFormat="1" ht="15.75" customHeight="1">
      <c r="A64" s="5"/>
      <c r="B64" s="6" t="s">
        <v>70</v>
      </c>
      <c r="C64" s="7">
        <v>1004.25</v>
      </c>
    </row>
    <row r="65" spans="1:4" s="21" customFormat="1" ht="15.75" customHeight="1">
      <c r="A65" s="5"/>
      <c r="B65" s="6" t="s">
        <v>71</v>
      </c>
      <c r="C65" s="7">
        <v>13989.974999999999</v>
      </c>
    </row>
    <row r="66" spans="1:4" s="21" customFormat="1" ht="15.75" customHeight="1">
      <c r="A66" s="5"/>
      <c r="B66" s="6" t="s">
        <v>72</v>
      </c>
      <c r="C66" s="7">
        <v>12049.380000000001</v>
      </c>
    </row>
    <row r="67" spans="1:4" s="21" customFormat="1">
      <c r="A67" s="5" t="s">
        <v>152</v>
      </c>
      <c r="B67" s="6" t="s">
        <v>73</v>
      </c>
      <c r="C67" s="7">
        <v>1798.1599999999999</v>
      </c>
    </row>
    <row r="68" spans="1:4" s="21" customFormat="1">
      <c r="A68" s="5"/>
      <c r="B68" s="8" t="s">
        <v>65</v>
      </c>
      <c r="C68" s="9">
        <f>SUM(C62:C67)</f>
        <v>101705.94500000001</v>
      </c>
    </row>
    <row r="69" spans="1:4" s="21" customFormat="1">
      <c r="A69" s="5"/>
      <c r="B69" s="17" t="s">
        <v>153</v>
      </c>
      <c r="C69" s="7"/>
    </row>
    <row r="70" spans="1:4" s="21" customFormat="1" ht="46.8">
      <c r="A70" s="5" t="s">
        <v>74</v>
      </c>
      <c r="B70" s="6" t="s">
        <v>75</v>
      </c>
      <c r="C70" s="7">
        <v>9260.1749999999993</v>
      </c>
    </row>
    <row r="71" spans="1:4" s="21" customFormat="1" ht="31.2">
      <c r="A71" s="5" t="s">
        <v>76</v>
      </c>
      <c r="B71" s="6" t="s">
        <v>77</v>
      </c>
      <c r="C71" s="7">
        <v>37823.25</v>
      </c>
    </row>
    <row r="72" spans="1:4" s="21" customFormat="1" ht="46.8">
      <c r="A72" s="5" t="s">
        <v>78</v>
      </c>
      <c r="B72" s="6" t="s">
        <v>79</v>
      </c>
      <c r="C72" s="7">
        <v>28563.075000000001</v>
      </c>
    </row>
    <row r="73" spans="1:4" s="21" customFormat="1">
      <c r="A73" s="5" t="s">
        <v>80</v>
      </c>
      <c r="B73" s="6" t="s">
        <v>81</v>
      </c>
      <c r="C73" s="7">
        <v>3392.0099999999998</v>
      </c>
    </row>
    <row r="74" spans="1:4" s="21" customFormat="1" ht="31.2">
      <c r="A74" s="5" t="s">
        <v>154</v>
      </c>
      <c r="B74" s="6" t="s">
        <v>82</v>
      </c>
      <c r="C74" s="7">
        <v>24476.424999999999</v>
      </c>
    </row>
    <row r="75" spans="1:4" s="21" customFormat="1">
      <c r="A75" s="5"/>
      <c r="B75" s="8" t="s">
        <v>83</v>
      </c>
      <c r="C75" s="9">
        <f>SUM(C70:C74)</f>
        <v>103514.935</v>
      </c>
    </row>
    <row r="76" spans="1:4" s="21" customFormat="1" ht="31.2">
      <c r="A76" s="11"/>
      <c r="B76" s="8" t="s">
        <v>155</v>
      </c>
      <c r="C76" s="7">
        <v>53213.400000000009</v>
      </c>
    </row>
    <row r="77" spans="1:4" s="21" customFormat="1">
      <c r="A77" s="5" t="s">
        <v>84</v>
      </c>
      <c r="B77" s="6" t="s">
        <v>156</v>
      </c>
      <c r="C77" s="7">
        <v>14868.449999999999</v>
      </c>
    </row>
    <row r="78" spans="1:4" s="21" customFormat="1">
      <c r="A78" s="11"/>
      <c r="B78" s="8" t="s">
        <v>85</v>
      </c>
      <c r="C78" s="9">
        <f>SUM(C76:C77)</f>
        <v>68081.850000000006</v>
      </c>
    </row>
    <row r="79" spans="1:4" s="21" customFormat="1">
      <c r="A79" s="11"/>
      <c r="B79" s="8" t="s">
        <v>157</v>
      </c>
      <c r="C79" s="9">
        <v>3320.8440000000001</v>
      </c>
      <c r="D79" s="21" t="s">
        <v>86</v>
      </c>
    </row>
    <row r="80" spans="1:4" s="21" customFormat="1">
      <c r="A80" s="11"/>
      <c r="B80" s="8" t="s">
        <v>158</v>
      </c>
      <c r="C80" s="9">
        <v>1606.8600000000001</v>
      </c>
    </row>
    <row r="81" spans="1:3" s="21" customFormat="1">
      <c r="A81" s="11"/>
      <c r="B81" s="8" t="s">
        <v>159</v>
      </c>
      <c r="C81" s="7"/>
    </row>
    <row r="82" spans="1:3" s="21" customFormat="1">
      <c r="A82" s="5" t="s">
        <v>160</v>
      </c>
      <c r="B82" s="6" t="s">
        <v>87</v>
      </c>
      <c r="C82" s="7">
        <v>4800.12</v>
      </c>
    </row>
    <row r="83" spans="1:3" s="21" customFormat="1">
      <c r="A83" s="5" t="s">
        <v>161</v>
      </c>
      <c r="B83" s="6" t="s">
        <v>88</v>
      </c>
      <c r="C83" s="7">
        <v>3616.9800000000005</v>
      </c>
    </row>
    <row r="84" spans="1:3" s="21" customFormat="1" ht="31.2">
      <c r="A84" s="5" t="s">
        <v>162</v>
      </c>
      <c r="B84" s="6" t="s">
        <v>89</v>
      </c>
      <c r="C84" s="7">
        <v>3521.579999999999</v>
      </c>
    </row>
    <row r="85" spans="1:3" s="21" customFormat="1" ht="31.2">
      <c r="A85" s="5" t="s">
        <v>163</v>
      </c>
      <c r="B85" s="6" t="s">
        <v>90</v>
      </c>
      <c r="C85" s="7">
        <v>3521.579999999999</v>
      </c>
    </row>
    <row r="86" spans="1:3" s="21" customFormat="1" ht="31.2">
      <c r="A86" s="5" t="s">
        <v>164</v>
      </c>
      <c r="B86" s="6" t="s">
        <v>91</v>
      </c>
      <c r="C86" s="7">
        <v>7043.159999999998</v>
      </c>
    </row>
    <row r="87" spans="1:3" s="21" customFormat="1">
      <c r="A87" s="5"/>
      <c r="B87" s="8" t="s">
        <v>92</v>
      </c>
      <c r="C87" s="7">
        <v>22503.42</v>
      </c>
    </row>
    <row r="88" spans="1:3" s="37" customFormat="1">
      <c r="A88" s="12"/>
      <c r="B88" s="8" t="s">
        <v>165</v>
      </c>
      <c r="C88" s="13"/>
    </row>
    <row r="89" spans="1:3" s="37" customFormat="1">
      <c r="A89" s="12" t="s">
        <v>93</v>
      </c>
      <c r="B89" s="8" t="s">
        <v>166</v>
      </c>
      <c r="C89" s="13">
        <v>0</v>
      </c>
    </row>
    <row r="90" spans="1:3" s="37" customFormat="1" ht="31.2">
      <c r="A90" s="12"/>
      <c r="B90" s="14" t="s">
        <v>94</v>
      </c>
      <c r="C90" s="13">
        <v>1811.2</v>
      </c>
    </row>
    <row r="91" spans="1:3" s="37" customFormat="1" ht="31.2">
      <c r="A91" s="15"/>
      <c r="B91" s="16" t="s">
        <v>95</v>
      </c>
      <c r="C91" s="13">
        <v>0</v>
      </c>
    </row>
    <row r="92" spans="1:3" s="37" customFormat="1">
      <c r="A92" s="15"/>
      <c r="B92" s="14" t="s">
        <v>96</v>
      </c>
      <c r="C92" s="13">
        <v>786.78</v>
      </c>
    </row>
    <row r="93" spans="1:3" s="37" customFormat="1">
      <c r="A93" s="15"/>
      <c r="B93" s="14" t="s">
        <v>97</v>
      </c>
      <c r="C93" s="13">
        <v>393.39</v>
      </c>
    </row>
    <row r="94" spans="1:3" s="37" customFormat="1">
      <c r="A94" s="15"/>
      <c r="B94" s="14" t="s">
        <v>98</v>
      </c>
      <c r="C94" s="13">
        <v>704.01</v>
      </c>
    </row>
    <row r="95" spans="1:3" s="37" customFormat="1">
      <c r="A95" s="15"/>
      <c r="B95" s="14" t="s">
        <v>99</v>
      </c>
      <c r="C95" s="13">
        <v>526.09500000000003</v>
      </c>
    </row>
    <row r="96" spans="1:3" s="37" customFormat="1">
      <c r="A96" s="15"/>
      <c r="B96" s="14" t="s">
        <v>100</v>
      </c>
      <c r="C96" s="13">
        <v>60.26</v>
      </c>
    </row>
    <row r="97" spans="1:3" s="37" customFormat="1">
      <c r="A97" s="15"/>
      <c r="B97" s="14" t="s">
        <v>101</v>
      </c>
      <c r="C97" s="13">
        <v>0</v>
      </c>
    </row>
    <row r="98" spans="1:3" s="37" customFormat="1" ht="31.2">
      <c r="A98" s="15"/>
      <c r="B98" s="14" t="s">
        <v>102</v>
      </c>
      <c r="C98" s="13">
        <v>0</v>
      </c>
    </row>
    <row r="99" spans="1:3" s="37" customFormat="1">
      <c r="A99" s="15"/>
      <c r="B99" s="14" t="s">
        <v>103</v>
      </c>
      <c r="C99" s="13">
        <v>1408.02</v>
      </c>
    </row>
    <row r="100" spans="1:3" s="37" customFormat="1">
      <c r="A100" s="15"/>
      <c r="B100" s="14" t="s">
        <v>104</v>
      </c>
      <c r="C100" s="13">
        <v>2325.8000000000002</v>
      </c>
    </row>
    <row r="101" spans="1:3" s="37" customFormat="1" ht="31.2">
      <c r="A101" s="12" t="s">
        <v>105</v>
      </c>
      <c r="B101" s="8" t="s">
        <v>106</v>
      </c>
      <c r="C101" s="13">
        <v>0</v>
      </c>
    </row>
    <row r="102" spans="1:3" s="37" customFormat="1">
      <c r="A102" s="12"/>
      <c r="B102" s="14" t="s">
        <v>107</v>
      </c>
      <c r="C102" s="13">
        <v>12370</v>
      </c>
    </row>
    <row r="103" spans="1:3" s="37" customFormat="1">
      <c r="A103" s="12"/>
      <c r="B103" s="14" t="s">
        <v>108</v>
      </c>
      <c r="C103" s="13">
        <v>0</v>
      </c>
    </row>
    <row r="104" spans="1:3" s="37" customFormat="1" ht="23.25" customHeight="1">
      <c r="A104" s="15"/>
      <c r="B104" s="16" t="s">
        <v>109</v>
      </c>
      <c r="C104" s="13">
        <v>0</v>
      </c>
    </row>
    <row r="105" spans="1:3" s="37" customFormat="1">
      <c r="A105" s="15"/>
      <c r="B105" s="14" t="s">
        <v>110</v>
      </c>
      <c r="C105" s="13">
        <v>200.26</v>
      </c>
    </row>
    <row r="106" spans="1:3" s="37" customFormat="1">
      <c r="A106" s="15"/>
      <c r="B106" s="14" t="s">
        <v>111</v>
      </c>
      <c r="C106" s="13">
        <v>296</v>
      </c>
    </row>
    <row r="107" spans="1:3" s="37" customFormat="1">
      <c r="A107" s="15"/>
      <c r="B107" s="14" t="s">
        <v>112</v>
      </c>
      <c r="C107" s="13">
        <v>770.92</v>
      </c>
    </row>
    <row r="108" spans="1:3" s="37" customFormat="1">
      <c r="A108" s="15"/>
      <c r="B108" s="14" t="s">
        <v>113</v>
      </c>
      <c r="C108" s="13">
        <v>526.09999999999991</v>
      </c>
    </row>
    <row r="109" spans="1:3" s="37" customFormat="1">
      <c r="A109" s="15"/>
      <c r="B109" s="14" t="s">
        <v>114</v>
      </c>
      <c r="C109" s="13">
        <v>219.65</v>
      </c>
    </row>
    <row r="110" spans="1:3" s="37" customFormat="1">
      <c r="A110" s="15"/>
      <c r="B110" s="16" t="s">
        <v>115</v>
      </c>
      <c r="C110" s="13">
        <v>0</v>
      </c>
    </row>
    <row r="111" spans="1:3" s="37" customFormat="1">
      <c r="A111" s="15"/>
      <c r="B111" s="14" t="s">
        <v>116</v>
      </c>
      <c r="C111" s="13">
        <v>569.31999999999994</v>
      </c>
    </row>
    <row r="112" spans="1:3" s="37" customFormat="1">
      <c r="A112" s="15"/>
      <c r="B112" s="14" t="s">
        <v>117</v>
      </c>
      <c r="C112" s="13">
        <v>1156.3799999999999</v>
      </c>
    </row>
    <row r="113" spans="1:3" s="37" customFormat="1">
      <c r="A113" s="15"/>
      <c r="B113" s="14" t="s">
        <v>118</v>
      </c>
      <c r="C113" s="13">
        <v>200.26</v>
      </c>
    </row>
    <row r="114" spans="1:3" s="37" customFormat="1">
      <c r="A114" s="15"/>
      <c r="B114" s="14" t="s">
        <v>119</v>
      </c>
      <c r="C114" s="13">
        <v>292.47000000000003</v>
      </c>
    </row>
    <row r="115" spans="1:3" s="37" customFormat="1">
      <c r="A115" s="15"/>
      <c r="B115" s="14" t="s">
        <v>120</v>
      </c>
      <c r="C115" s="13">
        <v>109.825</v>
      </c>
    </row>
    <row r="116" spans="1:3" s="37" customFormat="1">
      <c r="A116" s="12"/>
      <c r="B116" s="6" t="s">
        <v>121</v>
      </c>
      <c r="C116" s="13">
        <v>1324.08</v>
      </c>
    </row>
    <row r="117" spans="1:3" s="37" customFormat="1">
      <c r="A117" s="12"/>
      <c r="B117" s="6" t="s">
        <v>122</v>
      </c>
      <c r="C117" s="13">
        <v>0</v>
      </c>
    </row>
    <row r="118" spans="1:3" s="37" customFormat="1">
      <c r="A118" s="12"/>
      <c r="B118" s="6" t="s">
        <v>123</v>
      </c>
      <c r="C118" s="13">
        <v>202.77</v>
      </c>
    </row>
    <row r="119" spans="1:3" s="37" customFormat="1">
      <c r="A119" s="12"/>
      <c r="B119" s="6" t="s">
        <v>124</v>
      </c>
      <c r="C119" s="13">
        <v>95.13</v>
      </c>
    </row>
    <row r="120" spans="1:3" s="37" customFormat="1" ht="31.2">
      <c r="A120" s="12" t="s">
        <v>125</v>
      </c>
      <c r="B120" s="8" t="s">
        <v>126</v>
      </c>
      <c r="C120" s="13">
        <v>0</v>
      </c>
    </row>
    <row r="121" spans="1:3" s="37" customFormat="1">
      <c r="A121" s="15"/>
      <c r="B121" s="14" t="s">
        <v>127</v>
      </c>
      <c r="C121" s="13">
        <v>20350.849999999999</v>
      </c>
    </row>
    <row r="122" spans="1:3" s="37" customFormat="1">
      <c r="A122" s="15"/>
      <c r="B122" s="14" t="s">
        <v>128</v>
      </c>
      <c r="C122" s="13">
        <v>812.61</v>
      </c>
    </row>
    <row r="123" spans="1:3" s="37" customFormat="1">
      <c r="A123" s="15"/>
      <c r="B123" s="14" t="s">
        <v>129</v>
      </c>
      <c r="C123" s="13">
        <v>244.4</v>
      </c>
    </row>
    <row r="124" spans="1:3" s="37" customFormat="1">
      <c r="A124" s="12"/>
      <c r="B124" s="14" t="s">
        <v>130</v>
      </c>
      <c r="C124" s="13">
        <v>19874.89</v>
      </c>
    </row>
    <row r="125" spans="1:3" s="37" customFormat="1">
      <c r="A125" s="12"/>
      <c r="B125" s="6" t="s">
        <v>131</v>
      </c>
      <c r="C125" s="13">
        <v>95.65</v>
      </c>
    </row>
    <row r="126" spans="1:3" s="37" customFormat="1">
      <c r="A126" s="12"/>
      <c r="B126" s="14" t="s">
        <v>132</v>
      </c>
      <c r="C126" s="13">
        <v>653.76</v>
      </c>
    </row>
    <row r="127" spans="1:3" s="37" customFormat="1">
      <c r="A127" s="12"/>
      <c r="B127" s="14" t="s">
        <v>133</v>
      </c>
      <c r="C127" s="13">
        <v>812.61</v>
      </c>
    </row>
    <row r="128" spans="1:3" s="37" customFormat="1">
      <c r="A128" s="12"/>
      <c r="B128" s="14" t="s">
        <v>134</v>
      </c>
      <c r="C128" s="13">
        <v>1191.8700000000001</v>
      </c>
    </row>
    <row r="129" spans="1:6" s="37" customFormat="1">
      <c r="A129" s="12"/>
      <c r="B129" s="6" t="s">
        <v>135</v>
      </c>
      <c r="C129" s="13">
        <v>388.99</v>
      </c>
    </row>
    <row r="130" spans="1:6" s="37" customFormat="1">
      <c r="A130" s="1"/>
      <c r="B130" s="8" t="s">
        <v>167</v>
      </c>
      <c r="C130" s="3">
        <v>70774.350000000006</v>
      </c>
    </row>
    <row r="131" spans="1:6" s="37" customFormat="1">
      <c r="A131" s="12"/>
      <c r="B131" s="8" t="s">
        <v>168</v>
      </c>
      <c r="C131" s="3">
        <v>201637.05</v>
      </c>
    </row>
    <row r="132" spans="1:6" s="37" customFormat="1">
      <c r="A132" s="12"/>
      <c r="B132" s="8" t="s">
        <v>136</v>
      </c>
      <c r="C132" s="3">
        <v>794783.34400000004</v>
      </c>
    </row>
    <row r="133" spans="1:6" s="21" customFormat="1">
      <c r="A133" s="38"/>
      <c r="B133" s="39" t="s">
        <v>141</v>
      </c>
      <c r="C133" s="40">
        <v>801313.08</v>
      </c>
      <c r="D133" s="41"/>
      <c r="E133" s="42"/>
      <c r="F133" s="42"/>
    </row>
    <row r="134" spans="1:6" s="43" customFormat="1">
      <c r="A134" s="38"/>
      <c r="B134" s="39" t="s">
        <v>142</v>
      </c>
      <c r="C134" s="40">
        <v>815784.82</v>
      </c>
      <c r="D134" s="41"/>
      <c r="E134" s="41"/>
      <c r="F134" s="41"/>
    </row>
    <row r="135" spans="1:6" s="43" customFormat="1">
      <c r="A135" s="38"/>
      <c r="B135" s="39" t="s">
        <v>144</v>
      </c>
      <c r="C135" s="44">
        <f>C134-C132</f>
        <v>21001.475999999908</v>
      </c>
      <c r="D135" s="42"/>
      <c r="E135" s="42"/>
      <c r="F135" s="42"/>
    </row>
    <row r="136" spans="1:6" s="43" customFormat="1">
      <c r="A136" s="38"/>
      <c r="B136" s="39" t="s">
        <v>143</v>
      </c>
      <c r="C136" s="44">
        <f>C41+C135</f>
        <v>-25259.949670666887</v>
      </c>
      <c r="D136" s="42"/>
      <c r="E136" s="42"/>
      <c r="F136" s="42"/>
    </row>
    <row r="137" spans="1:6">
      <c r="C137" s="47"/>
    </row>
    <row r="138" spans="1:6">
      <c r="C138" s="47"/>
    </row>
    <row r="139" spans="1:6">
      <c r="C139" s="47"/>
    </row>
    <row r="140" spans="1:6">
      <c r="C140" s="47"/>
    </row>
    <row r="141" spans="1:6">
      <c r="C141" s="47"/>
    </row>
    <row r="142" spans="1:6">
      <c r="C142" s="47"/>
    </row>
    <row r="143" spans="1:6">
      <c r="C143" s="47"/>
    </row>
    <row r="144" spans="1:6">
      <c r="C144" s="47"/>
    </row>
    <row r="145" spans="1:3" s="21" customFormat="1">
      <c r="A145" s="51"/>
      <c r="B145" s="51"/>
      <c r="C145" s="20"/>
    </row>
    <row r="146" spans="1:3" s="37" customFormat="1">
      <c r="A146" s="48"/>
      <c r="C146" s="49"/>
    </row>
  </sheetData>
  <mergeCells count="4">
    <mergeCell ref="A145:B145"/>
    <mergeCell ref="A37:B37"/>
    <mergeCell ref="A38:B38"/>
    <mergeCell ref="A39:B3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2023-02-03T03:04:18Z</dcterms:created>
  <dcterms:modified xsi:type="dcterms:W3CDTF">2023-03-06T09:39:30Z</dcterms:modified>
</cp:coreProperties>
</file>