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2г ЖЭК 6\юбилейная\"/>
    </mc:Choice>
  </mc:AlternateContent>
  <bookViews>
    <workbookView xWindow="0" yWindow="0" windowWidth="23250" windowHeight="131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49" i="1" l="1"/>
  <c r="C144" i="1" l="1"/>
  <c r="C116" i="1"/>
  <c r="C101" i="1"/>
  <c r="C97" i="1"/>
  <c r="C81" i="1"/>
  <c r="C72" i="1"/>
  <c r="C60" i="1"/>
  <c r="B9" i="1"/>
  <c r="C146" i="1" l="1"/>
  <c r="C150" i="1" s="1"/>
</calcChain>
</file>

<file path=xl/sharedStrings.xml><?xml version="1.0" encoding="utf-8"?>
<sst xmlns="http://schemas.openxmlformats.org/spreadsheetml/2006/main" count="212" uniqueCount="206">
  <si>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</si>
  <si>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№6"</t>
  </si>
  <si>
    <t>Юбилейная, 1 Г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</si>
  <si>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</si>
  <si>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</si>
  <si>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</si>
  <si>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</si>
  <si>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</si>
  <si>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</si>
  <si>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</si>
  <si>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</si>
  <si>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</si>
  <si>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</si>
  <si>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</si>
  <si>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</si>
  <si>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</si>
  <si>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</si>
  <si>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</si>
  <si>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</si>
  <si>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</si>
  <si>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</si>
  <si>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</si>
  <si>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</si>
  <si>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</si>
  <si>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</si>
  <si>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</si>
  <si>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</si>
  <si>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</si>
  <si>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(сбивание сосулей)</t>
  </si>
  <si>
    <t>л</t>
  </si>
  <si>
    <t>Площадь придомовой территории (ручная уборка)</t>
  </si>
  <si>
    <t>Площадь проездов (механизированная уборка)</t>
  </si>
  <si>
    <t>м</t>
  </si>
  <si>
    <t>Площадь для очистки от наледи и льда</t>
  </si>
  <si>
    <t>Площадь зимней уборки</t>
  </si>
  <si>
    <t>Площадь летней уборки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</si>
  <si>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</si>
  <si>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</si>
  <si>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</si>
  <si>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</si>
  <si>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</si>
  <si>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</si>
  <si>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</si>
  <si>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</si>
  <si>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</si>
  <si>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</si>
  <si>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</si>
  <si>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</si>
  <si>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</si>
  <si>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</si>
  <si>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</si>
  <si>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</si>
  <si>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стен</t>
  </si>
  <si>
    <t>дверей</t>
  </si>
  <si>
    <t>плафонов</t>
  </si>
  <si>
    <t>почтовых ящиков</t>
  </si>
  <si>
    <t>обметание пыли с потолков</t>
  </si>
  <si>
    <t>подоконников</t>
  </si>
  <si>
    <t>перил</t>
  </si>
  <si>
    <t>отопительных приборов</t>
  </si>
  <si>
    <t>1.4.</t>
  </si>
  <si>
    <t>Мытье окон</t>
  </si>
  <si>
    <t>Очистка чердаков, кровель и подвалов от мусора</t>
  </si>
  <si>
    <t xml:space="preserve">            ИТОГО по п. 1 :</t>
  </si>
  <si>
    <t>3.1.</t>
  </si>
  <si>
    <t>Подметание придомовой территории в летний период</t>
  </si>
  <si>
    <t>Уборка мусора с газона   в летний период (случайный мусор)</t>
  </si>
  <si>
    <t>Уборка  газона в летний период (листья и сучья)</t>
  </si>
  <si>
    <t>Очистка урн</t>
  </si>
  <si>
    <t>Подметание снега при снегопаде более 2-х см</t>
  </si>
  <si>
    <t>Подметание снега  до 2-х см</t>
  </si>
  <si>
    <t>Сдвижка и снега  в зимний период (механизированная уборка)</t>
  </si>
  <si>
    <t xml:space="preserve">Посыпка пешеходных дорожек и проездов противогололедными материалами 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</si>
  <si>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</si>
  <si>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>Кошение газонов</t>
  </si>
  <si>
    <t xml:space="preserve">            ИТОГО по п. 2 :</t>
  </si>
  <si>
    <t>4.1.</t>
  </si>
  <si>
    <t>Регулировка, промывка, консервация, расконсервация, испытание системы центр.отопления:</t>
  </si>
  <si>
    <t xml:space="preserve"> - проведение техосмотров и устранение незначительных неисправностей в системе ЦО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</si>
  <si>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</si>
  <si>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</si>
  <si>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консервация и расконсервация системы ЦО</t>
  </si>
  <si>
    <t xml:space="preserve"> - регулировка и наладка системы ЦО</t>
  </si>
  <si>
    <t xml:space="preserve"> - ликвидация воздушных пробок в системе ЦО</t>
  </si>
  <si>
    <t xml:space="preserve">            ИТОГО по п. 3 :</t>
  </si>
  <si>
    <t>5.1.</t>
  </si>
  <si>
    <t>Замена ламп освещения подъездов,подвалов</t>
  </si>
  <si>
    <t>Проведение тех. осмотров и устран.мелких неисправн.конструктивных элем.и систем вентиляции</t>
  </si>
  <si>
    <t>Проведение тех. осмотров  и устран. неисправнв системах водоснабжения и канализации чердаки</t>
  </si>
  <si>
    <t>Проведение тех. осмотров  и устран. неисправнв системах эл.технических устройств</t>
  </si>
  <si>
    <t>Ершение канализационного выпуска</t>
  </si>
  <si>
    <t xml:space="preserve">            ИТОГО по п. 4 :</t>
  </si>
  <si>
    <t>Аварийное обслуживание внутридомового инж.сантех- и электротехнического оборудования</t>
  </si>
  <si>
    <t>Диспетчерское обслуживание</t>
  </si>
  <si>
    <t>7.</t>
  </si>
  <si>
    <t>8.</t>
  </si>
  <si>
    <t>Вводные приборы учета тепла</t>
  </si>
  <si>
    <t>Визуальный осмотр и проверка наличия и нарушения пломб на ППР, вычислителе,  датчиков давления и температур</t>
  </si>
  <si>
    <t>Поверка приборов</t>
  </si>
  <si>
    <t>снятие и запись показаний, обработка информации и занесение в компьютер, передача данных для расчета с организацией</t>
  </si>
  <si>
    <t>Вводные приборы учета воды</t>
  </si>
  <si>
    <t>Обслуживание приборов учета воды</t>
  </si>
  <si>
    <t>визуальный осмотр и проверка наличия и нарушения пломб на ППР</t>
  </si>
  <si>
    <t>проверка работоспособности и отсутствия несанкционированных врезок до водосчетчика</t>
  </si>
  <si>
    <t>снятие и запись показаний, обработка информации и занесение в компьютер, передача данных для расчета с энергоснабжающей организацией</t>
  </si>
  <si>
    <t>Обслуживание приборов учета электроэнергии</t>
  </si>
  <si>
    <t>снятие и запись показаний</t>
  </si>
  <si>
    <t>9.1.</t>
  </si>
  <si>
    <t>Текущий ремонт электрооборудования (непредвиденные работы)</t>
  </si>
  <si>
    <t>смена светильника светодиодного  уличного освещения 1подъезд (COBRA 100). Телевышка - 2,1маш/час</t>
  </si>
  <si>
    <t>Текущий ремонт систем водоснабжения, водоотведения, отопления (непредвиденные работы)</t>
  </si>
  <si>
    <t>установка сбросного клапана на радиаторе кран Маевского кв. 13</t>
  </si>
  <si>
    <t>переврезка расходомера с Ду 15мм на Ду 25мм в ИТП:</t>
  </si>
  <si>
    <t>а</t>
  </si>
  <si>
    <t>смена участка трубы ВГП Ду 25 пп</t>
  </si>
  <si>
    <t>б</t>
  </si>
  <si>
    <t>сварочные работы</t>
  </si>
  <si>
    <t>в</t>
  </si>
  <si>
    <t>установка прокладки сантехнической паронитовой фланцевой</t>
  </si>
  <si>
    <t>перемонтаж болтовых соединений</t>
  </si>
  <si>
    <t>установка фланцев</t>
  </si>
  <si>
    <t>устранение течи радиатора кв.6:</t>
  </si>
  <si>
    <t>смена прокладки паронитовой сантехнической для радиаторов</t>
  </si>
  <si>
    <t xml:space="preserve">смена прокладки д/ниппеля </t>
  </si>
  <si>
    <t>уплотнение соединений (герметик силиконовый,лен сантехнический)</t>
  </si>
  <si>
    <t>ниппель Ду20мм</t>
  </si>
  <si>
    <t>Текущий ремонт систем конструкт.элементов (непредвиденные работы)</t>
  </si>
  <si>
    <t>укрепление светильника наружного освещения с телевышки со сверлением отверстий в кирпичной кладке 1п</t>
  </si>
  <si>
    <t>стоимость работы телевышки</t>
  </si>
  <si>
    <t>ремонт шиферной кровли козырька с телевышки</t>
  </si>
  <si>
    <t>укрепление шифера козырька</t>
  </si>
  <si>
    <t xml:space="preserve">установка контейнера - сетку для раздельного сбора мусора </t>
  </si>
  <si>
    <t>открытие продухов</t>
  </si>
  <si>
    <t>установка пружины на входную дверь (1п)</t>
  </si>
  <si>
    <t>смена примыкания из оцинкованной стали</t>
  </si>
  <si>
    <t>работа телевышки</t>
  </si>
  <si>
    <t xml:space="preserve">            ИТОГО по п. 9 :</t>
  </si>
  <si>
    <t xml:space="preserve">   Сумма затрат по дому :</t>
  </si>
  <si>
    <t>с 01.04.2015 г.</t>
  </si>
  <si>
    <t>№ п/п</t>
  </si>
  <si>
    <t>Наименование услуг, работ</t>
  </si>
  <si>
    <t>1.</t>
  </si>
  <si>
    <t>Содержание помещений общего пользования</t>
  </si>
  <si>
    <t>2.</t>
  </si>
  <si>
    <t>Санитарное содержание придомовых территорий</t>
  </si>
  <si>
    <t>3.</t>
  </si>
  <si>
    <t>Подготовка дома  к сезонной эксплуатации</t>
  </si>
  <si>
    <t>4.</t>
  </si>
  <si>
    <t>Проведение технических осмотров и устранение мелких неисправностей</t>
  </si>
  <si>
    <t>5.</t>
  </si>
  <si>
    <t>Аварийное обслуживание внутридомового инженерного оборудования</t>
  </si>
  <si>
    <t>6.</t>
  </si>
  <si>
    <t>Обслуживание общедомовых приборов учета</t>
  </si>
  <si>
    <t>Непредвиденные ремонты общедомового инженерного оборудования</t>
  </si>
  <si>
    <t>9.</t>
  </si>
  <si>
    <t>Дератизация мест общего пользования</t>
  </si>
  <si>
    <t>10.</t>
  </si>
  <si>
    <t>Дезинсекция мест общего пользования</t>
  </si>
  <si>
    <t>11.</t>
  </si>
  <si>
    <t>Управление многоквартирным домом</t>
  </si>
  <si>
    <t>Итого затрат в расчете на год:</t>
  </si>
  <si>
    <t>Общая площадь дома</t>
  </si>
  <si>
    <t>Экономически-обоснованный тариф на 1 м2 в месяц (руб)</t>
  </si>
  <si>
    <t>Директор ООО "ЖКУ"</t>
  </si>
  <si>
    <t>__________________</t>
  </si>
  <si>
    <t>А.Г.Свянтов</t>
  </si>
  <si>
    <t>по управлению и обслуживанию</t>
  </si>
  <si>
    <t>МКД по ул.Юбилейная 1г</t>
  </si>
  <si>
    <t xml:space="preserve">Отчет за 2022 г. </t>
  </si>
  <si>
    <t>Результат на 01.01.2022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</si>
  <si>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</si>
  <si>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</si>
  <si>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</si>
  <si>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2022 год "+" - экономия "-" - перерасход</t>
  </si>
  <si>
    <t>1.5.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</si>
  <si>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</si>
  <si>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</si>
  <si>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</si>
  <si>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</si>
  <si>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</si>
  <si>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</si>
  <si>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</si>
  <si>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</si>
  <si>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</si>
  <si>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</si>
  <si>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4.2.</t>
  </si>
  <si>
    <t>4.3.</t>
  </si>
  <si>
    <t>4.4.</t>
  </si>
  <si>
    <t>5. Аварийное обслуживание</t>
  </si>
  <si>
    <t>4. Проведение технических осмотров и мелкий ремонт</t>
  </si>
  <si>
    <t>3. Подготовка многоквартирного дома к сезонной эксплуатации</t>
  </si>
  <si>
    <t>2. Уборка придомовой территории, входящей в состав общего имущества</t>
  </si>
  <si>
    <t>1. Содержание помещений общего пользования</t>
  </si>
  <si>
    <t>5.2.</t>
  </si>
  <si>
    <t xml:space="preserve">            ИТОГО по п. 5 :</t>
  </si>
  <si>
    <t>6.Дератизация</t>
  </si>
  <si>
    <t>7.Дезинсекция</t>
  </si>
  <si>
    <t>8.2.</t>
  </si>
  <si>
    <t>8. Поверка и обслуживание общедомовых приборов учета.</t>
  </si>
  <si>
    <t>8.1.</t>
  </si>
  <si>
    <t xml:space="preserve">            ИТОГО по п. 8 :</t>
  </si>
  <si>
    <t xml:space="preserve"> 9. Текущий ремонт</t>
  </si>
  <si>
    <t>9.2.</t>
  </si>
  <si>
    <t>9.3.</t>
  </si>
  <si>
    <t>10.Управление многоквартирным домом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</si>
  <si>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 (генеральная уборка)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</si>
</sst>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" fontId="4" fillId="0" borderId="1" xfId="0" applyNumberFormat="1" applyFont="1" applyBorder="1" applyAlignment="1">
      <alignment horizontal="center" vertical="top" wrapText="1"/>
    </xf>
    <xf numFmtId="0" fontId="4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/>
    <xf numFmtId="0" fontId="4" fillId="0" borderId="1" xfId="0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2" fillId="0" borderId="5" xfId="0" applyFont="1" applyBorder="1" applyAlignment="1">
      <alignment wrapText="1"/>
    </xf>
    <xf numFmtId="2" fontId="4" fillId="0" borderId="0" xfId="0" applyNumberFormat="1" applyFont="1" applyAlignment="1">
      <alignment horizontal="right" wrapText="1"/>
    </xf>
    <xf numFmtId="2" fontId="4" fillId="0" borderId="0" xfId="0" applyNumberFormat="1" applyFont="1" applyFill="1" applyAlignment="1">
      <alignment horizontal="right"/>
    </xf>
    <xf numFmtId="2" fontId="2" fillId="0" borderId="1" xfId="0" applyNumberFormat="1" applyFont="1" applyFill="1" applyBorder="1" applyAlignment="1">
      <alignment horizontal="right"/>
    </xf>
    <xf numFmtId="2" fontId="4" fillId="0" borderId="1" xfId="0" applyNumberFormat="1" applyFont="1" applyBorder="1" applyAlignment="1">
      <alignment horizontal="right" wrapText="1"/>
    </xf>
    <xf numFmtId="2" fontId="2" fillId="0" borderId="1" xfId="0" applyNumberFormat="1" applyFont="1" applyBorder="1" applyAlignment="1">
      <alignment horizontal="right" wrapText="1"/>
    </xf>
    <xf numFmtId="2" fontId="4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4" fillId="0" borderId="1" xfId="0" applyNumberFormat="1" applyFont="1" applyFill="1" applyBorder="1" applyAlignment="1">
      <alignment horizontal="right" wrapText="1"/>
    </xf>
    <xf numFmtId="2" fontId="4" fillId="0" borderId="1" xfId="0" applyNumberFormat="1" applyFont="1" applyFill="1" applyBorder="1" applyAlignment="1">
      <alignment horizontal="right" vertical="center" wrapText="1"/>
    </xf>
    <xf numFmtId="2" fontId="2" fillId="0" borderId="1" xfId="1" applyNumberFormat="1" applyFont="1" applyFill="1" applyBorder="1" applyAlignment="1">
      <alignment horizontal="right"/>
    </xf>
    <xf numFmtId="2" fontId="2" fillId="0" borderId="1" xfId="1" applyNumberFormat="1" applyFont="1" applyBorder="1" applyAlignment="1">
      <alignment horizontal="right" wrapText="1"/>
    </xf>
    <xf numFmtId="2" fontId="4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2" fontId="4" fillId="0" borderId="0" xfId="0" applyNumberFormat="1" applyFont="1" applyFill="1" applyAlignment="1">
      <alignment wrapText="1"/>
    </xf>
    <xf numFmtId="2" fontId="4" fillId="0" borderId="0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tabSelected="1" topLeftCell="A39" workbookViewId="0">
      <selection activeCell="C150" sqref="C150"/>
    </sheetView>
  </sheetViews>
  <sheetFormatPr defaultColWidth="13.28515625" defaultRowHeight="15.75" x14ac:dyDescent="0.25"/>
  <cols>
    <col min="1" max="1" width="6" style="58" customWidth="1"/>
    <col min="2" max="2" width="77.85546875" style="3" customWidth="1"/>
    <col min="3" max="3" width="18.140625" style="46" customWidth="1"/>
    <col min="4" max="4" width="9.140625" style="3" customWidth="1"/>
    <col min="5" max="5" width="11.85546875" style="3" customWidth="1"/>
    <col min="6" max="199" width="9.140625" style="3" customWidth="1"/>
    <col min="200" max="200" width="6" style="3" customWidth="1"/>
    <col min="201" max="201" width="46.42578125" style="3" customWidth="1"/>
    <col min="202" max="202" width="9.140625" style="3" customWidth="1"/>
    <col min="203" max="203" width="7" style="3" customWidth="1"/>
    <col min="204" max="204" width="7.5703125" style="3" customWidth="1"/>
    <col min="205" max="205" width="6.5703125" style="3" customWidth="1"/>
    <col min="206" max="206" width="8.85546875" style="3" customWidth="1"/>
    <col min="207" max="207" width="10.42578125" style="3" customWidth="1"/>
    <col min="208" max="227" width="0" style="3" hidden="1" customWidth="1"/>
    <col min="228" max="230" width="8.85546875" style="3" customWidth="1"/>
    <col min="231" max="231" width="12" style="3" customWidth="1"/>
    <col min="232" max="255" width="9.140625" style="3" customWidth="1"/>
    <col min="256" max="16384" width="13.28515625" style="3"/>
  </cols>
  <sheetData>
    <row r="1" spans="1:2" ht="31.5" hidden="1" x14ac:dyDescent="0.25">
      <c r="B1" s="4" t="s">
        <v>0</v>
      </c>
    </row>
    <row r="2" spans="1:2" hidden="1" x14ac:dyDescent="0.25">
      <c r="B2" s="4" t="s">
        <v>1</v>
      </c>
    </row>
    <row r="3" spans="1:2" hidden="1" x14ac:dyDescent="0.25">
      <c r="B3" s="5" t="s">
        <v>2</v>
      </c>
    </row>
    <row r="4" spans="1:2" hidden="1" x14ac:dyDescent="0.25">
      <c r="A4" s="59"/>
      <c r="B4" s="6"/>
    </row>
    <row r="5" spans="1:2" hidden="1" x14ac:dyDescent="0.25">
      <c r="A5" s="60"/>
      <c r="B5" s="7"/>
    </row>
    <row r="6" spans="1:2" hidden="1" x14ac:dyDescent="0.25">
      <c r="A6" s="60"/>
      <c r="B6" s="7"/>
    </row>
    <row r="7" spans="1:2" hidden="1" x14ac:dyDescent="0.25">
      <c r="A7" s="60"/>
      <c r="B7" s="7"/>
    </row>
    <row r="8" spans="1:2" hidden="1" x14ac:dyDescent="0.25">
      <c r="A8" s="61"/>
      <c r="B8" s="8"/>
    </row>
    <row r="9" spans="1:2" hidden="1" x14ac:dyDescent="0.25">
      <c r="A9" s="9">
        <v>1</v>
      </c>
      <c r="B9" s="9">
        <f>A9+1</f>
        <v>2</v>
      </c>
    </row>
    <row r="10" spans="1:2" hidden="1" x14ac:dyDescent="0.25">
      <c r="A10" s="9"/>
      <c r="B10" s="10" t="s">
        <v>3</v>
      </c>
    </row>
    <row r="11" spans="1:2" hidden="1" x14ac:dyDescent="0.25">
      <c r="A11" s="11" t="s">
        <v>4</v>
      </c>
      <c r="B11" s="12" t="s">
        <v>5</v>
      </c>
    </row>
    <row r="12" spans="1:2" hidden="1" x14ac:dyDescent="0.25">
      <c r="A12" s="11" t="s">
        <v>6</v>
      </c>
      <c r="B12" s="12" t="s">
        <v>7</v>
      </c>
    </row>
    <row r="13" spans="1:2" hidden="1" x14ac:dyDescent="0.25">
      <c r="A13" s="9" t="s">
        <v>8</v>
      </c>
      <c r="B13" s="13" t="s">
        <v>9</v>
      </c>
    </row>
    <row r="14" spans="1:2" hidden="1" x14ac:dyDescent="0.25">
      <c r="A14" s="11" t="s">
        <v>10</v>
      </c>
      <c r="B14" s="12" t="s">
        <v>11</v>
      </c>
    </row>
    <row r="15" spans="1:2" hidden="1" x14ac:dyDescent="0.25">
      <c r="A15" s="11" t="s">
        <v>12</v>
      </c>
      <c r="B15" s="12" t="s">
        <v>13</v>
      </c>
    </row>
    <row r="16" spans="1:2" hidden="1" x14ac:dyDescent="0.25">
      <c r="A16" s="11"/>
      <c r="B16" s="12" t="s">
        <v>14</v>
      </c>
    </row>
    <row r="17" spans="1:2" hidden="1" x14ac:dyDescent="0.25">
      <c r="A17" s="11"/>
      <c r="B17" s="12" t="s">
        <v>15</v>
      </c>
    </row>
    <row r="18" spans="1:2" hidden="1" x14ac:dyDescent="0.25">
      <c r="A18" s="11" t="s">
        <v>16</v>
      </c>
      <c r="B18" s="12" t="s">
        <v>17</v>
      </c>
    </row>
    <row r="19" spans="1:2" hidden="1" x14ac:dyDescent="0.25">
      <c r="A19" s="11"/>
      <c r="B19" s="12" t="s">
        <v>18</v>
      </c>
    </row>
    <row r="20" spans="1:2" hidden="1" x14ac:dyDescent="0.25">
      <c r="A20" s="11" t="s">
        <v>19</v>
      </c>
      <c r="B20" s="12" t="s">
        <v>20</v>
      </c>
    </row>
    <row r="21" spans="1:2" hidden="1" x14ac:dyDescent="0.25">
      <c r="A21" s="11"/>
      <c r="B21" s="12" t="s">
        <v>21</v>
      </c>
    </row>
    <row r="22" spans="1:2" hidden="1" x14ac:dyDescent="0.25">
      <c r="A22" s="11"/>
      <c r="B22" s="12" t="s">
        <v>22</v>
      </c>
    </row>
    <row r="23" spans="1:2" hidden="1" x14ac:dyDescent="0.25">
      <c r="A23" s="11" t="s">
        <v>23</v>
      </c>
      <c r="B23" s="12" t="s">
        <v>24</v>
      </c>
    </row>
    <row r="24" spans="1:2" hidden="1" x14ac:dyDescent="0.25">
      <c r="A24" s="11" t="s">
        <v>25</v>
      </c>
      <c r="B24" s="12" t="s">
        <v>26</v>
      </c>
    </row>
    <row r="25" spans="1:2" hidden="1" x14ac:dyDescent="0.25">
      <c r="A25" s="11" t="s">
        <v>27</v>
      </c>
      <c r="B25" s="12" t="s">
        <v>28</v>
      </c>
    </row>
    <row r="26" spans="1:2" ht="17.25" hidden="1" customHeight="1" x14ac:dyDescent="0.25">
      <c r="A26" s="14" t="s">
        <v>29</v>
      </c>
      <c r="B26" s="12" t="s">
        <v>30</v>
      </c>
    </row>
    <row r="27" spans="1:2" ht="18" hidden="1" customHeight="1" x14ac:dyDescent="0.25">
      <c r="A27" s="14"/>
      <c r="B27" s="12" t="s">
        <v>31</v>
      </c>
    </row>
    <row r="28" spans="1:2" ht="16.5" hidden="1" customHeight="1" x14ac:dyDescent="0.25">
      <c r="A28" s="14"/>
      <c r="B28" s="12" t="s">
        <v>33</v>
      </c>
    </row>
    <row r="29" spans="1:2" ht="16.5" hidden="1" customHeight="1" x14ac:dyDescent="0.25">
      <c r="A29" s="14"/>
      <c r="B29" s="12" t="s">
        <v>34</v>
      </c>
    </row>
    <row r="30" spans="1:2" ht="16.5" hidden="1" customHeight="1" x14ac:dyDescent="0.25">
      <c r="A30" s="14"/>
      <c r="B30" s="12" t="s">
        <v>35</v>
      </c>
    </row>
    <row r="31" spans="1:2" ht="19.5" hidden="1" customHeight="1" x14ac:dyDescent="0.25">
      <c r="A31" s="14"/>
      <c r="B31" s="12" t="s">
        <v>36</v>
      </c>
    </row>
    <row r="32" spans="1:2" ht="19.5" hidden="1" customHeight="1" x14ac:dyDescent="0.25">
      <c r="A32" s="14"/>
      <c r="B32" s="12" t="s">
        <v>37</v>
      </c>
    </row>
    <row r="33" spans="1:3" ht="23.25" hidden="1" customHeight="1" x14ac:dyDescent="0.25">
      <c r="A33" s="14" t="s">
        <v>32</v>
      </c>
      <c r="B33" s="12" t="s">
        <v>38</v>
      </c>
    </row>
    <row r="34" spans="1:3" ht="19.5" hidden="1" customHeight="1" x14ac:dyDescent="0.25">
      <c r="A34" s="14" t="s">
        <v>39</v>
      </c>
      <c r="B34" s="12" t="s">
        <v>40</v>
      </c>
    </row>
    <row r="35" spans="1:3" ht="18" hidden="1" customHeight="1" x14ac:dyDescent="0.25">
      <c r="A35" s="14"/>
      <c r="B35" s="12" t="s">
        <v>41</v>
      </c>
    </row>
    <row r="36" spans="1:3" ht="16.5" hidden="1" customHeight="1" x14ac:dyDescent="0.25">
      <c r="A36" s="14"/>
      <c r="B36" s="12" t="s">
        <v>42</v>
      </c>
    </row>
    <row r="37" spans="1:3" hidden="1" x14ac:dyDescent="0.25">
      <c r="A37" s="14" t="s">
        <v>43</v>
      </c>
      <c r="B37" s="12" t="s">
        <v>44</v>
      </c>
    </row>
    <row r="38" spans="1:3" hidden="1" x14ac:dyDescent="0.25">
      <c r="A38" s="15"/>
      <c r="B38" s="16"/>
    </row>
    <row r="39" spans="1:3" s="18" customFormat="1" x14ac:dyDescent="0.25">
      <c r="A39" s="68" t="s">
        <v>168</v>
      </c>
      <c r="B39" s="68"/>
      <c r="C39" s="47"/>
    </row>
    <row r="40" spans="1:3" s="18" customFormat="1" ht="12.75" customHeight="1" x14ac:dyDescent="0.25">
      <c r="A40" s="68" t="s">
        <v>166</v>
      </c>
      <c r="B40" s="68"/>
      <c r="C40" s="47"/>
    </row>
    <row r="41" spans="1:3" s="18" customFormat="1" x14ac:dyDescent="0.25">
      <c r="A41" s="68" t="s">
        <v>167</v>
      </c>
      <c r="B41" s="68"/>
      <c r="C41" s="47"/>
    </row>
    <row r="42" spans="1:3" s="18" customFormat="1" x14ac:dyDescent="0.25">
      <c r="A42" s="19"/>
      <c r="B42" s="17"/>
      <c r="C42" s="47"/>
    </row>
    <row r="43" spans="1:3" s="20" customFormat="1" x14ac:dyDescent="0.25">
      <c r="A43" s="1"/>
      <c r="B43" s="2" t="s">
        <v>169</v>
      </c>
      <c r="C43" s="48">
        <v>-208932.82399999991</v>
      </c>
    </row>
    <row r="44" spans="1:3" x14ac:dyDescent="0.25">
      <c r="A44" s="11"/>
      <c r="B44" s="27" t="s">
        <v>192</v>
      </c>
      <c r="C44" s="49"/>
    </row>
    <row r="45" spans="1:3" ht="31.5" customHeight="1" x14ac:dyDescent="0.25">
      <c r="A45" s="14" t="s">
        <v>45</v>
      </c>
      <c r="B45" s="22" t="s">
        <v>46</v>
      </c>
      <c r="C45" s="49">
        <v>14620.007999999998</v>
      </c>
    </row>
    <row r="46" spans="1:3" ht="33" customHeight="1" x14ac:dyDescent="0.25">
      <c r="A46" s="14"/>
      <c r="B46" s="22" t="s">
        <v>47</v>
      </c>
      <c r="C46" s="49">
        <v>5043.9839999999995</v>
      </c>
    </row>
    <row r="47" spans="1:3" ht="22.5" customHeight="1" x14ac:dyDescent="0.25">
      <c r="A47" s="14" t="s">
        <v>48</v>
      </c>
      <c r="B47" s="23" t="s">
        <v>49</v>
      </c>
      <c r="C47" s="49">
        <v>34432.392</v>
      </c>
    </row>
    <row r="48" spans="1:3" ht="21" customHeight="1" x14ac:dyDescent="0.25">
      <c r="A48" s="14"/>
      <c r="B48" s="23" t="s">
        <v>50</v>
      </c>
      <c r="C48" s="49">
        <v>12631.607999999997</v>
      </c>
    </row>
    <row r="49" spans="1:3" ht="51.75" customHeight="1" x14ac:dyDescent="0.25">
      <c r="A49" s="14" t="s">
        <v>51</v>
      </c>
      <c r="B49" s="23" t="s">
        <v>205</v>
      </c>
      <c r="C49" s="49">
        <v>0</v>
      </c>
    </row>
    <row r="50" spans="1:3" ht="18" customHeight="1" x14ac:dyDescent="0.25">
      <c r="A50" s="14"/>
      <c r="B50" s="23" t="s">
        <v>52</v>
      </c>
      <c r="C50" s="49">
        <v>5079.2839999999997</v>
      </c>
    </row>
    <row r="51" spans="1:3" ht="18.75" customHeight="1" x14ac:dyDescent="0.25">
      <c r="A51" s="14"/>
      <c r="B51" s="23" t="s">
        <v>53</v>
      </c>
      <c r="C51" s="49">
        <v>545.39760000000001</v>
      </c>
    </row>
    <row r="52" spans="1:3" ht="16.5" customHeight="1" x14ac:dyDescent="0.25">
      <c r="A52" s="14"/>
      <c r="B52" s="23" t="s">
        <v>54</v>
      </c>
      <c r="C52" s="49">
        <v>158.48000000000002</v>
      </c>
    </row>
    <row r="53" spans="1:3" ht="17.25" customHeight="1" x14ac:dyDescent="0.25">
      <c r="A53" s="14"/>
      <c r="B53" s="23" t="s">
        <v>55</v>
      </c>
      <c r="C53" s="49">
        <v>15.395200000000001</v>
      </c>
    </row>
    <row r="54" spans="1:3" ht="15.75" customHeight="1" x14ac:dyDescent="0.25">
      <c r="A54" s="14"/>
      <c r="B54" s="23" t="s">
        <v>56</v>
      </c>
      <c r="C54" s="49">
        <v>1497.07</v>
      </c>
    </row>
    <row r="55" spans="1:3" ht="15" customHeight="1" x14ac:dyDescent="0.25">
      <c r="A55" s="14"/>
      <c r="B55" s="23" t="s">
        <v>57</v>
      </c>
      <c r="C55" s="49">
        <v>126.78399999999999</v>
      </c>
    </row>
    <row r="56" spans="1:3" ht="16.5" customHeight="1" x14ac:dyDescent="0.25">
      <c r="A56" s="14"/>
      <c r="B56" s="23" t="s">
        <v>58</v>
      </c>
      <c r="C56" s="49">
        <v>89.994</v>
      </c>
    </row>
    <row r="57" spans="1:3" ht="15.75" customHeight="1" x14ac:dyDescent="0.25">
      <c r="A57" s="14"/>
      <c r="B57" s="23" t="s">
        <v>59</v>
      </c>
      <c r="C57" s="49">
        <v>123.38800000000001</v>
      </c>
    </row>
    <row r="58" spans="1:3" ht="17.25" customHeight="1" x14ac:dyDescent="0.25">
      <c r="A58" s="14" t="s">
        <v>60</v>
      </c>
      <c r="B58" s="23" t="s">
        <v>61</v>
      </c>
      <c r="C58" s="49">
        <v>585.60799999999995</v>
      </c>
    </row>
    <row r="59" spans="1:3" ht="22.5" customHeight="1" x14ac:dyDescent="0.25">
      <c r="A59" s="14" t="s">
        <v>174</v>
      </c>
      <c r="B59" s="23" t="s">
        <v>62</v>
      </c>
      <c r="C59" s="49">
        <v>3806.5949999999998</v>
      </c>
    </row>
    <row r="60" spans="1:3" x14ac:dyDescent="0.25">
      <c r="A60" s="14"/>
      <c r="B60" s="24" t="s">
        <v>63</v>
      </c>
      <c r="C60" s="50">
        <f>SUM(C45:C59)</f>
        <v>78755.987800000003</v>
      </c>
    </row>
    <row r="61" spans="1:3" ht="16.899999999999999" customHeight="1" x14ac:dyDescent="0.25">
      <c r="A61" s="14"/>
      <c r="B61" s="13" t="s">
        <v>191</v>
      </c>
      <c r="C61" s="49"/>
    </row>
    <row r="62" spans="1:3" ht="22.5" customHeight="1" x14ac:dyDescent="0.25">
      <c r="A62" s="14" t="s">
        <v>175</v>
      </c>
      <c r="B62" s="22" t="s">
        <v>65</v>
      </c>
      <c r="C62" s="49">
        <v>44163.288399999998</v>
      </c>
    </row>
    <row r="63" spans="1:3" ht="19.5" customHeight="1" x14ac:dyDescent="0.25">
      <c r="A63" s="25" t="s">
        <v>176</v>
      </c>
      <c r="B63" s="22" t="s">
        <v>66</v>
      </c>
      <c r="C63" s="49">
        <v>43152</v>
      </c>
    </row>
    <row r="64" spans="1:3" ht="23.25" customHeight="1" x14ac:dyDescent="0.25">
      <c r="A64" s="25" t="s">
        <v>177</v>
      </c>
      <c r="B64" s="22" t="s">
        <v>67</v>
      </c>
      <c r="C64" s="49">
        <v>7786.5</v>
      </c>
    </row>
    <row r="65" spans="1:3" ht="18.75" customHeight="1" x14ac:dyDescent="0.25">
      <c r="A65" s="25" t="s">
        <v>178</v>
      </c>
      <c r="B65" s="22" t="s">
        <v>68</v>
      </c>
      <c r="C65" s="49">
        <v>1989.03</v>
      </c>
    </row>
    <row r="66" spans="1:3" ht="22.5" customHeight="1" x14ac:dyDescent="0.25">
      <c r="A66" s="25" t="s">
        <v>179</v>
      </c>
      <c r="B66" s="22" t="s">
        <v>69</v>
      </c>
      <c r="C66" s="49">
        <v>38034.796799999996</v>
      </c>
    </row>
    <row r="67" spans="1:3" ht="16.5" customHeight="1" x14ac:dyDescent="0.25">
      <c r="A67" s="25" t="s">
        <v>180</v>
      </c>
      <c r="B67" s="22" t="s">
        <v>70</v>
      </c>
      <c r="C67" s="49">
        <v>55863.607800000005</v>
      </c>
    </row>
    <row r="68" spans="1:3" ht="19.5" customHeight="1" x14ac:dyDescent="0.25">
      <c r="A68" s="14" t="s">
        <v>181</v>
      </c>
      <c r="B68" s="22" t="s">
        <v>71</v>
      </c>
      <c r="C68" s="49">
        <v>10632</v>
      </c>
    </row>
    <row r="69" spans="1:3" ht="32.25" customHeight="1" x14ac:dyDescent="0.25">
      <c r="A69" s="14" t="s">
        <v>182</v>
      </c>
      <c r="B69" s="22" t="s">
        <v>72</v>
      </c>
      <c r="C69" s="49">
        <v>592.20000000000005</v>
      </c>
    </row>
    <row r="70" spans="1:3" ht="34.15" customHeight="1" x14ac:dyDescent="0.25">
      <c r="A70" s="14" t="s">
        <v>183</v>
      </c>
      <c r="B70" s="22" t="s">
        <v>73</v>
      </c>
      <c r="C70" s="49">
        <v>28422.576000000001</v>
      </c>
    </row>
    <row r="71" spans="1:3" x14ac:dyDescent="0.25">
      <c r="A71" s="14" t="s">
        <v>184</v>
      </c>
      <c r="B71" s="22" t="s">
        <v>74</v>
      </c>
      <c r="C71" s="49">
        <v>22576.5</v>
      </c>
    </row>
    <row r="72" spans="1:3" x14ac:dyDescent="0.25">
      <c r="A72" s="14"/>
      <c r="B72" s="24" t="s">
        <v>75</v>
      </c>
      <c r="C72" s="50">
        <f>SUM(C62:C71)</f>
        <v>253212.49900000001</v>
      </c>
    </row>
    <row r="73" spans="1:3" x14ac:dyDescent="0.25">
      <c r="A73" s="14"/>
      <c r="B73" s="27" t="s">
        <v>190</v>
      </c>
      <c r="C73" s="49"/>
    </row>
    <row r="74" spans="1:3" s="26" customFormat="1" ht="32.25" customHeight="1" x14ac:dyDescent="0.25">
      <c r="A74" s="62" t="s">
        <v>64</v>
      </c>
      <c r="B74" s="21" t="s">
        <v>77</v>
      </c>
      <c r="C74" s="51"/>
    </row>
    <row r="75" spans="1:3" s="26" customFormat="1" ht="30.75" customHeight="1" x14ac:dyDescent="0.25">
      <c r="A75" s="62"/>
      <c r="B75" s="21" t="s">
        <v>78</v>
      </c>
      <c r="C75" s="51">
        <v>2407.59</v>
      </c>
    </row>
    <row r="76" spans="1:3" s="26" customFormat="1" ht="21.75" customHeight="1" x14ac:dyDescent="0.25">
      <c r="A76" s="62"/>
      <c r="B76" s="21" t="s">
        <v>79</v>
      </c>
      <c r="C76" s="51">
        <v>42070.400000000001</v>
      </c>
    </row>
    <row r="77" spans="1:3" s="26" customFormat="1" ht="20.25" customHeight="1" x14ac:dyDescent="0.25">
      <c r="A77" s="62"/>
      <c r="B77" s="21" t="s">
        <v>80</v>
      </c>
      <c r="C77" s="51">
        <v>31919.436999999998</v>
      </c>
    </row>
    <row r="78" spans="1:3" s="26" customFormat="1" ht="21.75" customHeight="1" x14ac:dyDescent="0.25">
      <c r="A78" s="62"/>
      <c r="B78" s="21" t="s">
        <v>81</v>
      </c>
      <c r="C78" s="51">
        <v>16900.674999999999</v>
      </c>
    </row>
    <row r="79" spans="1:3" s="26" customFormat="1" ht="21.75" customHeight="1" x14ac:dyDescent="0.25">
      <c r="A79" s="62"/>
      <c r="B79" s="21" t="s">
        <v>82</v>
      </c>
      <c r="C79" s="51">
        <v>2375.23</v>
      </c>
    </row>
    <row r="80" spans="1:3" s="26" customFormat="1" ht="21.75" customHeight="1" x14ac:dyDescent="0.25">
      <c r="A80" s="62"/>
      <c r="B80" s="21" t="s">
        <v>83</v>
      </c>
      <c r="C80" s="51">
        <v>495.18</v>
      </c>
    </row>
    <row r="81" spans="1:3" x14ac:dyDescent="0.25">
      <c r="A81" s="14"/>
      <c r="B81" s="24" t="s">
        <v>84</v>
      </c>
      <c r="C81" s="50">
        <f>SUM(C75:C80)</f>
        <v>96168.511999999988</v>
      </c>
    </row>
    <row r="82" spans="1:3" ht="18" hidden="1" customHeight="1" x14ac:dyDescent="0.25">
      <c r="A82" s="14"/>
      <c r="B82" s="22"/>
      <c r="C82" s="49"/>
    </row>
    <row r="83" spans="1:3" ht="19.5" hidden="1" customHeight="1" x14ac:dyDescent="0.25">
      <c r="A83" s="14"/>
      <c r="B83" s="22"/>
      <c r="C83" s="49"/>
    </row>
    <row r="84" spans="1:3" ht="24.75" hidden="1" customHeight="1" x14ac:dyDescent="0.25">
      <c r="A84" s="14"/>
      <c r="B84" s="22"/>
      <c r="C84" s="49"/>
    </row>
    <row r="85" spans="1:3" ht="28.5" hidden="1" customHeight="1" x14ac:dyDescent="0.25">
      <c r="A85" s="14"/>
      <c r="B85" s="22"/>
      <c r="C85" s="49"/>
    </row>
    <row r="86" spans="1:3" hidden="1" x14ac:dyDescent="0.25">
      <c r="A86" s="11"/>
      <c r="B86" s="21"/>
      <c r="C86" s="49"/>
    </row>
    <row r="87" spans="1:3" hidden="1" x14ac:dyDescent="0.25">
      <c r="A87" s="11"/>
      <c r="B87" s="21"/>
      <c r="C87" s="49"/>
    </row>
    <row r="88" spans="1:3" hidden="1" x14ac:dyDescent="0.25">
      <c r="A88" s="11"/>
      <c r="B88" s="21"/>
      <c r="C88" s="49"/>
    </row>
    <row r="89" spans="1:3" ht="27.75" hidden="1" customHeight="1" x14ac:dyDescent="0.25">
      <c r="A89" s="14"/>
      <c r="B89" s="22"/>
      <c r="C89" s="49"/>
    </row>
    <row r="90" spans="1:3" ht="27.75" hidden="1" customHeight="1" x14ac:dyDescent="0.25">
      <c r="A90" s="14"/>
      <c r="B90" s="22"/>
      <c r="C90" s="49"/>
    </row>
    <row r="91" spans="1:3" x14ac:dyDescent="0.25">
      <c r="A91" s="14"/>
      <c r="B91" s="27" t="s">
        <v>189</v>
      </c>
      <c r="C91" s="49"/>
    </row>
    <row r="92" spans="1:3" s="26" customFormat="1" x14ac:dyDescent="0.25">
      <c r="A92" s="62" t="s">
        <v>76</v>
      </c>
      <c r="B92" s="21" t="s">
        <v>86</v>
      </c>
      <c r="C92" s="51">
        <v>135.56</v>
      </c>
    </row>
    <row r="93" spans="1:3" s="26" customFormat="1" ht="31.5" x14ac:dyDescent="0.25">
      <c r="A93" s="62" t="s">
        <v>185</v>
      </c>
      <c r="B93" s="21" t="s">
        <v>87</v>
      </c>
      <c r="C93" s="51">
        <v>4542.2249999999995</v>
      </c>
    </row>
    <row r="94" spans="1:3" s="26" customFormat="1" ht="31.5" x14ac:dyDescent="0.25">
      <c r="A94" s="62" t="s">
        <v>186</v>
      </c>
      <c r="B94" s="21" t="s">
        <v>88</v>
      </c>
      <c r="C94" s="51">
        <v>14202.45</v>
      </c>
    </row>
    <row r="95" spans="1:3" s="26" customFormat="1" ht="31.5" x14ac:dyDescent="0.25">
      <c r="A95" s="62" t="s">
        <v>187</v>
      </c>
      <c r="B95" s="21" t="s">
        <v>89</v>
      </c>
      <c r="C95" s="51">
        <v>12005.975</v>
      </c>
    </row>
    <row r="96" spans="1:3" s="26" customFormat="1" x14ac:dyDescent="0.25">
      <c r="A96" s="62" t="s">
        <v>187</v>
      </c>
      <c r="B96" s="21" t="s">
        <v>90</v>
      </c>
      <c r="C96" s="51">
        <v>2187.6932000000002</v>
      </c>
    </row>
    <row r="97" spans="1:3" ht="19.149999999999999" customHeight="1" x14ac:dyDescent="0.25">
      <c r="A97" s="14"/>
      <c r="B97" s="24" t="s">
        <v>91</v>
      </c>
      <c r="C97" s="50">
        <f>SUM(C92:C96)</f>
        <v>33073.903200000001</v>
      </c>
    </row>
    <row r="98" spans="1:3" s="26" customFormat="1" ht="19.149999999999999" customHeight="1" x14ac:dyDescent="0.25">
      <c r="A98" s="62"/>
      <c r="B98" s="27" t="s">
        <v>188</v>
      </c>
      <c r="C98" s="51"/>
    </row>
    <row r="99" spans="1:3" s="26" customFormat="1" ht="31.5" x14ac:dyDescent="0.25">
      <c r="A99" s="62" t="s">
        <v>85</v>
      </c>
      <c r="B99" s="21" t="s">
        <v>92</v>
      </c>
      <c r="C99" s="51">
        <v>26101.799999999996</v>
      </c>
    </row>
    <row r="100" spans="1:3" s="26" customFormat="1" x14ac:dyDescent="0.25">
      <c r="A100" s="62" t="s">
        <v>193</v>
      </c>
      <c r="B100" s="21" t="s">
        <v>93</v>
      </c>
      <c r="C100" s="51">
        <v>7293.1500000000005</v>
      </c>
    </row>
    <row r="101" spans="1:3" s="26" customFormat="1" x14ac:dyDescent="0.25">
      <c r="A101" s="62"/>
      <c r="B101" s="24" t="s">
        <v>194</v>
      </c>
      <c r="C101" s="52">
        <f>SUM(C99:C100)</f>
        <v>33394.949999999997</v>
      </c>
    </row>
    <row r="102" spans="1:3" s="26" customFormat="1" x14ac:dyDescent="0.25">
      <c r="A102" s="63"/>
      <c r="B102" s="27" t="s">
        <v>195</v>
      </c>
      <c r="C102" s="52">
        <v>3013.92</v>
      </c>
    </row>
    <row r="103" spans="1:3" s="26" customFormat="1" x14ac:dyDescent="0.25">
      <c r="A103" s="63"/>
      <c r="B103" s="27" t="s">
        <v>196</v>
      </c>
      <c r="C103" s="52">
        <v>2956.59</v>
      </c>
    </row>
    <row r="104" spans="1:3" ht="21.6" customHeight="1" x14ac:dyDescent="0.25">
      <c r="A104" s="28"/>
      <c r="B104" s="24" t="s">
        <v>198</v>
      </c>
      <c r="C104" s="49"/>
    </row>
    <row r="105" spans="1:3" s="30" customFormat="1" ht="19.5" customHeight="1" x14ac:dyDescent="0.25">
      <c r="A105" s="62" t="s">
        <v>199</v>
      </c>
      <c r="B105" s="29" t="s">
        <v>96</v>
      </c>
      <c r="C105" s="53"/>
    </row>
    <row r="106" spans="1:3" s="32" customFormat="1" ht="42.75" customHeight="1" x14ac:dyDescent="0.25">
      <c r="A106" s="62"/>
      <c r="B106" s="31" t="s">
        <v>97</v>
      </c>
      <c r="C106" s="54">
        <v>4800.12</v>
      </c>
    </row>
    <row r="107" spans="1:3" s="32" customFormat="1" ht="36.75" customHeight="1" x14ac:dyDescent="0.25">
      <c r="A107" s="62"/>
      <c r="B107" s="31" t="s">
        <v>99</v>
      </c>
      <c r="C107" s="54">
        <v>3521.579999999999</v>
      </c>
    </row>
    <row r="108" spans="1:3" s="32" customFormat="1" ht="32.25" customHeight="1" x14ac:dyDescent="0.25">
      <c r="A108" s="62" t="s">
        <v>197</v>
      </c>
      <c r="B108" s="33" t="s">
        <v>100</v>
      </c>
      <c r="C108" s="54">
        <v>0</v>
      </c>
    </row>
    <row r="109" spans="1:3" s="30" customFormat="1" ht="24.75" customHeight="1" x14ac:dyDescent="0.25">
      <c r="A109" s="62"/>
      <c r="B109" s="22" t="s">
        <v>101</v>
      </c>
      <c r="C109" s="53">
        <v>0</v>
      </c>
    </row>
    <row r="110" spans="1:3" s="32" customFormat="1" ht="30" customHeight="1" x14ac:dyDescent="0.25">
      <c r="A110" s="62"/>
      <c r="B110" s="31" t="s">
        <v>102</v>
      </c>
      <c r="C110" s="54">
        <v>3616.9800000000005</v>
      </c>
    </row>
    <row r="111" spans="1:3" s="32" customFormat="1" ht="30" customHeight="1" x14ac:dyDescent="0.25">
      <c r="A111" s="62"/>
      <c r="B111" s="31" t="s">
        <v>103</v>
      </c>
      <c r="C111" s="54">
        <v>0</v>
      </c>
    </row>
    <row r="112" spans="1:3" s="32" customFormat="1" ht="26.25" customHeight="1" x14ac:dyDescent="0.25">
      <c r="A112" s="62"/>
      <c r="B112" s="31" t="s">
        <v>98</v>
      </c>
      <c r="C112" s="54">
        <v>0</v>
      </c>
    </row>
    <row r="113" spans="1:3" s="32" customFormat="1" ht="45.75" customHeight="1" x14ac:dyDescent="0.25">
      <c r="A113" s="62"/>
      <c r="B113" s="31" t="s">
        <v>104</v>
      </c>
      <c r="C113" s="54">
        <v>3521.579999999999</v>
      </c>
    </row>
    <row r="114" spans="1:3" s="32" customFormat="1" ht="28.5" customHeight="1" x14ac:dyDescent="0.25">
      <c r="A114" s="62"/>
      <c r="B114" s="31" t="s">
        <v>105</v>
      </c>
      <c r="C114" s="54">
        <v>0</v>
      </c>
    </row>
    <row r="115" spans="1:3" s="32" customFormat="1" ht="18" customHeight="1" x14ac:dyDescent="0.25">
      <c r="A115" s="34"/>
      <c r="B115" s="31" t="s">
        <v>106</v>
      </c>
      <c r="C115" s="54">
        <v>7043.159999999998</v>
      </c>
    </row>
    <row r="116" spans="1:3" ht="22.5" customHeight="1" x14ac:dyDescent="0.25">
      <c r="A116" s="28"/>
      <c r="B116" s="24" t="s">
        <v>200</v>
      </c>
      <c r="C116" s="50">
        <f>SUM(C106:C115)</f>
        <v>22503.42</v>
      </c>
    </row>
    <row r="117" spans="1:3" x14ac:dyDescent="0.25">
      <c r="A117" s="14"/>
      <c r="B117" s="27" t="s">
        <v>201</v>
      </c>
      <c r="C117" s="49"/>
    </row>
    <row r="118" spans="1:3" ht="21.6" customHeight="1" x14ac:dyDescent="0.25">
      <c r="A118" s="14" t="s">
        <v>107</v>
      </c>
      <c r="B118" s="24" t="s">
        <v>108</v>
      </c>
      <c r="C118" s="49"/>
    </row>
    <row r="119" spans="1:3" ht="33.6" customHeight="1" x14ac:dyDescent="0.25">
      <c r="A119" s="35"/>
      <c r="B119" s="36" t="s">
        <v>109</v>
      </c>
      <c r="C119" s="49">
        <v>6697.62</v>
      </c>
    </row>
    <row r="120" spans="1:3" ht="38.25" customHeight="1" x14ac:dyDescent="0.25">
      <c r="A120" s="14" t="s">
        <v>202</v>
      </c>
      <c r="B120" s="24" t="s">
        <v>110</v>
      </c>
      <c r="C120" s="49">
        <v>0</v>
      </c>
    </row>
    <row r="121" spans="1:3" ht="20.45" customHeight="1" x14ac:dyDescent="0.25">
      <c r="A121" s="37"/>
      <c r="B121" s="36" t="s">
        <v>111</v>
      </c>
      <c r="C121" s="49">
        <v>568.41</v>
      </c>
    </row>
    <row r="122" spans="1:3" ht="18.75" customHeight="1" x14ac:dyDescent="0.25">
      <c r="A122" s="37"/>
      <c r="B122" s="27" t="s">
        <v>112</v>
      </c>
      <c r="C122" s="49">
        <v>0</v>
      </c>
    </row>
    <row r="123" spans="1:3" ht="15.95" customHeight="1" x14ac:dyDescent="0.25">
      <c r="A123" s="37" t="s">
        <v>113</v>
      </c>
      <c r="B123" s="36" t="s">
        <v>114</v>
      </c>
      <c r="C123" s="49">
        <v>318.18299999999994</v>
      </c>
    </row>
    <row r="124" spans="1:3" ht="17.45" customHeight="1" x14ac:dyDescent="0.25">
      <c r="A124" s="37" t="s">
        <v>115</v>
      </c>
      <c r="B124" s="36" t="s">
        <v>116</v>
      </c>
      <c r="C124" s="49">
        <v>2161.62</v>
      </c>
    </row>
    <row r="125" spans="1:3" ht="17.45" customHeight="1" x14ac:dyDescent="0.25">
      <c r="A125" s="37" t="s">
        <v>117</v>
      </c>
      <c r="B125" s="36" t="s">
        <v>118</v>
      </c>
      <c r="C125" s="49">
        <v>485.56</v>
      </c>
    </row>
    <row r="126" spans="1:3" ht="20.25" customHeight="1" x14ac:dyDescent="0.25">
      <c r="A126" s="37" t="s">
        <v>10</v>
      </c>
      <c r="B126" s="36" t="s">
        <v>119</v>
      </c>
      <c r="C126" s="49">
        <v>100.41</v>
      </c>
    </row>
    <row r="127" spans="1:3" ht="20.25" customHeight="1" x14ac:dyDescent="0.25">
      <c r="A127" s="37" t="s">
        <v>12</v>
      </c>
      <c r="B127" s="36" t="s">
        <v>120</v>
      </c>
      <c r="C127" s="49">
        <v>1798.96</v>
      </c>
    </row>
    <row r="128" spans="1:3" ht="18.75" customHeight="1" x14ac:dyDescent="0.25">
      <c r="A128" s="37" t="s">
        <v>16</v>
      </c>
      <c r="B128" s="36" t="s">
        <v>116</v>
      </c>
      <c r="C128" s="49">
        <v>720.54</v>
      </c>
    </row>
    <row r="129" spans="1:3" ht="15.95" customHeight="1" x14ac:dyDescent="0.25">
      <c r="A129" s="37"/>
      <c r="B129" s="36" t="s">
        <v>121</v>
      </c>
      <c r="C129" s="49">
        <v>0</v>
      </c>
    </row>
    <row r="130" spans="1:3" ht="15.95" customHeight="1" x14ac:dyDescent="0.25">
      <c r="A130" s="37"/>
      <c r="B130" s="27" t="s">
        <v>122</v>
      </c>
      <c r="C130" s="49">
        <v>1899.88</v>
      </c>
    </row>
    <row r="131" spans="1:3" ht="16.899999999999999" customHeight="1" x14ac:dyDescent="0.25">
      <c r="A131" s="37"/>
      <c r="B131" s="21" t="s">
        <v>123</v>
      </c>
      <c r="C131" s="49">
        <v>1899.88</v>
      </c>
    </row>
    <row r="132" spans="1:3" ht="18" customHeight="1" x14ac:dyDescent="0.25">
      <c r="A132" s="37"/>
      <c r="B132" s="21" t="s">
        <v>124</v>
      </c>
      <c r="C132" s="49">
        <v>20.225999999999999</v>
      </c>
    </row>
    <row r="133" spans="1:3" ht="15.95" customHeight="1" x14ac:dyDescent="0.25">
      <c r="A133" s="37"/>
      <c r="B133" s="21" t="s">
        <v>125</v>
      </c>
      <c r="C133" s="49">
        <v>127.62</v>
      </c>
    </row>
    <row r="134" spans="1:3" ht="22.15" customHeight="1" x14ac:dyDescent="0.25">
      <c r="A134" s="14" t="s">
        <v>203</v>
      </c>
      <c r="B134" s="24" t="s">
        <v>126</v>
      </c>
      <c r="C134" s="49">
        <v>0</v>
      </c>
    </row>
    <row r="135" spans="1:3" ht="34.5" customHeight="1" x14ac:dyDescent="0.25">
      <c r="A135" s="14"/>
      <c r="B135" s="36" t="s">
        <v>127</v>
      </c>
      <c r="C135" s="49">
        <v>1084.6600000000001</v>
      </c>
    </row>
    <row r="136" spans="1:3" ht="15.95" customHeight="1" x14ac:dyDescent="0.25">
      <c r="A136" s="14"/>
      <c r="B136" s="38" t="s">
        <v>128</v>
      </c>
      <c r="C136" s="49">
        <v>3074</v>
      </c>
    </row>
    <row r="137" spans="1:3" ht="15.95" customHeight="1" x14ac:dyDescent="0.25">
      <c r="A137" s="14"/>
      <c r="B137" s="38" t="s">
        <v>129</v>
      </c>
      <c r="C137" s="49">
        <v>1333.5157000000002</v>
      </c>
    </row>
    <row r="138" spans="1:3" ht="15.95" customHeight="1" x14ac:dyDescent="0.25">
      <c r="A138" s="14"/>
      <c r="B138" s="38" t="s">
        <v>130</v>
      </c>
      <c r="C138" s="49">
        <v>524.28</v>
      </c>
    </row>
    <row r="139" spans="1:3" ht="15.95" customHeight="1" x14ac:dyDescent="0.25">
      <c r="A139" s="14"/>
      <c r="B139" s="39" t="s">
        <v>131</v>
      </c>
      <c r="C139" s="49">
        <v>244.4</v>
      </c>
    </row>
    <row r="140" spans="1:3" ht="15.95" customHeight="1" x14ac:dyDescent="0.25">
      <c r="A140" s="14"/>
      <c r="B140" s="39" t="s">
        <v>132</v>
      </c>
      <c r="C140" s="49">
        <v>1083.48</v>
      </c>
    </row>
    <row r="141" spans="1:3" ht="15.95" customHeight="1" x14ac:dyDescent="0.25">
      <c r="A141" s="14"/>
      <c r="B141" s="38" t="s">
        <v>133</v>
      </c>
      <c r="C141" s="49">
        <v>795.58</v>
      </c>
    </row>
    <row r="142" spans="1:3" ht="15.95" customHeight="1" x14ac:dyDescent="0.25">
      <c r="A142" s="14"/>
      <c r="B142" s="36" t="s">
        <v>134</v>
      </c>
      <c r="C142" s="49">
        <v>611.73500000000001</v>
      </c>
    </row>
    <row r="143" spans="1:3" ht="15.95" customHeight="1" x14ac:dyDescent="0.25">
      <c r="A143" s="14"/>
      <c r="B143" s="36" t="s">
        <v>135</v>
      </c>
      <c r="C143" s="49">
        <v>1800</v>
      </c>
    </row>
    <row r="144" spans="1:3" ht="19.5" customHeight="1" x14ac:dyDescent="0.25">
      <c r="A144" s="9"/>
      <c r="B144" s="24" t="s">
        <v>136</v>
      </c>
      <c r="C144" s="50">
        <f>SUM(C119:C143)</f>
        <v>27350.559700000002</v>
      </c>
    </row>
    <row r="145" spans="1:6" ht="18.75" customHeight="1" x14ac:dyDescent="0.25">
      <c r="A145" s="9"/>
      <c r="B145" s="24" t="s">
        <v>204</v>
      </c>
      <c r="C145" s="50">
        <v>98905.35</v>
      </c>
    </row>
    <row r="146" spans="1:6" ht="19.5" customHeight="1" x14ac:dyDescent="0.25">
      <c r="A146" s="14"/>
      <c r="B146" s="24" t="s">
        <v>137</v>
      </c>
      <c r="C146" s="50">
        <f>C60+C72+C81+C97+C101+C102+C103+C116+C144+C145</f>
        <v>649335.69169999997</v>
      </c>
    </row>
    <row r="147" spans="1:6" s="30" customFormat="1" x14ac:dyDescent="0.25">
      <c r="A147" s="40"/>
      <c r="B147" s="41" t="s">
        <v>170</v>
      </c>
      <c r="C147" s="55">
        <v>646924.32999999996</v>
      </c>
      <c r="E147" s="69"/>
    </row>
    <row r="148" spans="1:6" s="20" customFormat="1" x14ac:dyDescent="0.25">
      <c r="A148" s="40"/>
      <c r="B148" s="41" t="s">
        <v>171</v>
      </c>
      <c r="C148" s="55">
        <v>633379.02</v>
      </c>
    </row>
    <row r="149" spans="1:6" s="20" customFormat="1" x14ac:dyDescent="0.25">
      <c r="A149" s="42"/>
      <c r="B149" s="41" t="s">
        <v>173</v>
      </c>
      <c r="C149" s="56">
        <f>C148-C146</f>
        <v>-15956.671699999948</v>
      </c>
    </row>
    <row r="150" spans="1:6" s="20" customFormat="1" x14ac:dyDescent="0.25">
      <c r="A150" s="42"/>
      <c r="B150" s="41" t="s">
        <v>172</v>
      </c>
      <c r="C150" s="56">
        <f>C43+C149</f>
        <v>-224889.49569999985</v>
      </c>
      <c r="F150" s="70"/>
    </row>
    <row r="151" spans="1:6" s="30" customFormat="1" x14ac:dyDescent="0.25">
      <c r="A151" s="43"/>
      <c r="C151" s="57"/>
    </row>
    <row r="152" spans="1:6" s="30" customFormat="1" x14ac:dyDescent="0.25">
      <c r="A152" s="43"/>
      <c r="C152" s="57"/>
    </row>
    <row r="153" spans="1:6" s="30" customFormat="1" x14ac:dyDescent="0.25">
      <c r="A153" s="43"/>
      <c r="C153" s="57"/>
    </row>
    <row r="154" spans="1:6" s="30" customFormat="1" x14ac:dyDescent="0.25">
      <c r="A154" s="43"/>
      <c r="C154" s="57"/>
    </row>
    <row r="168" spans="1:2" hidden="1" x14ac:dyDescent="0.25">
      <c r="B168" s="44" t="s">
        <v>138</v>
      </c>
    </row>
    <row r="169" spans="1:2" ht="11.25" hidden="1" customHeight="1" x14ac:dyDescent="0.25">
      <c r="A169" s="64" t="s">
        <v>139</v>
      </c>
      <c r="B169" s="45" t="s">
        <v>140</v>
      </c>
    </row>
    <row r="170" spans="1:2" ht="11.25" hidden="1" customHeight="1" x14ac:dyDescent="0.25">
      <c r="A170" s="65" t="s">
        <v>141</v>
      </c>
      <c r="B170" s="21" t="s">
        <v>142</v>
      </c>
    </row>
    <row r="171" spans="1:2" ht="11.25" hidden="1" customHeight="1" x14ac:dyDescent="0.25">
      <c r="A171" s="65" t="s">
        <v>143</v>
      </c>
      <c r="B171" s="21" t="s">
        <v>144</v>
      </c>
    </row>
    <row r="172" spans="1:2" ht="11.25" hidden="1" customHeight="1" x14ac:dyDescent="0.25">
      <c r="A172" s="65" t="s">
        <v>145</v>
      </c>
      <c r="B172" s="21" t="s">
        <v>146</v>
      </c>
    </row>
    <row r="173" spans="1:2" ht="22.5" hidden="1" customHeight="1" x14ac:dyDescent="0.25">
      <c r="A173" s="65" t="s">
        <v>147</v>
      </c>
      <c r="B173" s="21" t="s">
        <v>148</v>
      </c>
    </row>
    <row r="174" spans="1:2" ht="22.5" hidden="1" customHeight="1" x14ac:dyDescent="0.25">
      <c r="A174" s="65" t="s">
        <v>149</v>
      </c>
      <c r="B174" s="21" t="s">
        <v>150</v>
      </c>
    </row>
    <row r="175" spans="1:2" ht="11.25" hidden="1" customHeight="1" x14ac:dyDescent="0.25">
      <c r="A175" s="65" t="s">
        <v>151</v>
      </c>
      <c r="B175" s="21" t="s">
        <v>93</v>
      </c>
    </row>
    <row r="176" spans="1:2" ht="11.25" hidden="1" customHeight="1" x14ac:dyDescent="0.25">
      <c r="A176" s="65" t="s">
        <v>94</v>
      </c>
      <c r="B176" s="21" t="s">
        <v>152</v>
      </c>
    </row>
    <row r="177" spans="1:2" ht="22.5" hidden="1" customHeight="1" x14ac:dyDescent="0.25">
      <c r="A177" s="65" t="s">
        <v>95</v>
      </c>
      <c r="B177" s="21" t="s">
        <v>153</v>
      </c>
    </row>
    <row r="178" spans="1:2" ht="11.25" hidden="1" customHeight="1" x14ac:dyDescent="0.25">
      <c r="A178" s="65" t="s">
        <v>154</v>
      </c>
      <c r="B178" s="21" t="s">
        <v>155</v>
      </c>
    </row>
    <row r="179" spans="1:2" ht="11.25" hidden="1" customHeight="1" x14ac:dyDescent="0.25">
      <c r="A179" s="65" t="s">
        <v>156</v>
      </c>
      <c r="B179" s="21" t="s">
        <v>157</v>
      </c>
    </row>
    <row r="180" spans="1:2" ht="11.25" hidden="1" customHeight="1" x14ac:dyDescent="0.25">
      <c r="A180" s="65" t="s">
        <v>158</v>
      </c>
      <c r="B180" s="21" t="s">
        <v>159</v>
      </c>
    </row>
    <row r="181" spans="1:2" ht="11.25" hidden="1" customHeight="1" x14ac:dyDescent="0.25">
      <c r="A181" s="65"/>
      <c r="B181" s="27" t="s">
        <v>160</v>
      </c>
    </row>
    <row r="182" spans="1:2" ht="11.25" hidden="1" customHeight="1" x14ac:dyDescent="0.25">
      <c r="A182" s="65"/>
      <c r="B182" s="21" t="s">
        <v>161</v>
      </c>
    </row>
    <row r="183" spans="1:2" ht="12" hidden="1" customHeight="1" thickBot="1" x14ac:dyDescent="0.3">
      <c r="A183" s="66" t="s">
        <v>162</v>
      </c>
      <c r="B183" s="67"/>
    </row>
    <row r="184" spans="1:2" hidden="1" x14ac:dyDescent="0.25"/>
    <row r="185" spans="1:2" hidden="1" x14ac:dyDescent="0.25"/>
    <row r="186" spans="1:2" hidden="1" x14ac:dyDescent="0.25">
      <c r="B186" s="3" t="s">
        <v>163</v>
      </c>
    </row>
    <row r="187" spans="1:2" hidden="1" x14ac:dyDescent="0.25">
      <c r="B187" s="3" t="s">
        <v>164</v>
      </c>
    </row>
    <row r="188" spans="1:2" hidden="1" x14ac:dyDescent="0.25">
      <c r="B188" s="3" t="s">
        <v>165</v>
      </c>
    </row>
  </sheetData>
  <mergeCells count="4">
    <mergeCell ref="A183:B183"/>
    <mergeCell ref="A39:B39"/>
    <mergeCell ref="A40:B40"/>
    <mergeCell ref="A41:B41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2023-01-30T01:32:49Z</dcterms:created>
  <dcterms:modified xsi:type="dcterms:W3CDTF">2023-03-01T03:52:58Z</dcterms:modified>
</cp:coreProperties>
</file>