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9" i="1"/>
  <c r="C90"/>
  <c r="C83"/>
  <c r="C55"/>
  <c r="C46"/>
  <c r="C42"/>
  <c r="C35"/>
  <c r="C27"/>
  <c r="C14"/>
  <c r="C85"/>
</calcChain>
</file>

<file path=xl/sharedStrings.xml><?xml version="1.0" encoding="utf-8"?>
<sst xmlns="http://schemas.openxmlformats.org/spreadsheetml/2006/main" count="123" uniqueCount="122">
  <si>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</si>
  <si>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</si>
  <si>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</si>
  <si>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</si>
  <si>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</si>
  <si>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</si>
  <si>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</si>
  <si>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</si>
  <si>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</si>
  <si>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</si>
  <si>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</si>
  <si>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</si>
  <si>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</si>
  <si>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</si>
  <si>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</si>
  <si>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</si>
  <si>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</si>
  <si>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</si>
  <si>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</si>
  <si>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</si>
  <si>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</si>
  <si>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</si>
  <si>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</si>
  <si>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</si>
  <si>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</si>
  <si>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</si>
  <si>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</si>
  <si>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</si>
  <si>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</si>
  <si>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</si>
  <si>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</si>
  <si>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</si>
  <si>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</si>
  <si>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</si>
  <si>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</si>
  <si>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</si>
  <si>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</si>
  <si>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</si>
  <si>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</si>
  <si>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</si>
  <si>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</si>
  <si>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</si>
  <si>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</si>
  <si>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</si>
  <si>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</si>
  <si>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</si>
  <si>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</si>
  <si>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</si>
  <si>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</si>
  <si>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</si>
  <si>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</si>
  <si>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</si>
  <si>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</si>
  <si>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</si>
  <si>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</si>
  <si>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</si>
  <si>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</si>
  <si>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</si>
  <si>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</si>
  <si>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</si>
  <si>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</si>
  <si>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</si>
  <si>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</si>
  <si>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</si>
  <si>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</si>
  <si>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</si>
  <si>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</si>
  <si>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</si>
  <si>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</si>
  <si>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</si>
  <si>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</si>
  <si>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</si>
  <si>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</si>
  <si>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</si>
  <si>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</si>
  <si>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</si>
  <si>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светильников на светодиодные энергосбергающие ЛУЧ(СМЕТА) 1 подъезд(тамбур,1,2этажи)</t>
  </si>
  <si>
    <t xml:space="preserve"> 9.2</t>
  </si>
  <si>
    <t>Текущий ремонт систем водоснабжения и водоотведения (непредвиденные работы)</t>
  </si>
  <si>
    <t>смена уплотнительных сантехнических прокладок водосчетчика,ППР</t>
  </si>
  <si>
    <t>смена уплотняющих сантехнических паронитовых прокладок шлангов компрессора при промывке ВСО</t>
  </si>
  <si>
    <t>смена насоса в ИТП</t>
  </si>
  <si>
    <t>Текущий ремонт конструктивных элементов (теплоснабжение)</t>
  </si>
  <si>
    <t>укрепление дверного шарнира 1п</t>
  </si>
  <si>
    <t>укрепление шпингалета 1п</t>
  </si>
  <si>
    <t>ремонт тамбурной двери, укрепление филенок саморезами 1п</t>
  </si>
  <si>
    <t>утепление продуха профнастилом 500*500</t>
  </si>
  <si>
    <t>очистка кровель от снежных наносов с телевышки</t>
  </si>
  <si>
    <t>работа телевышки</t>
  </si>
  <si>
    <t>удаление сосулей с крыши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</si>
  <si>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</si>
  <si>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</si>
  <si>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открытие продухов</t>
  </si>
  <si>
    <t>ремон примыкания вентшахты на кровле лентой NICOBAND</t>
  </si>
  <si>
    <t>укрепление примыкания из оцинкованного железа</t>
  </si>
  <si>
    <t>ремонт козырька входа 2 подъезд:</t>
  </si>
  <si>
    <t>а</t>
  </si>
  <si>
    <t>замена бруска обрамления с изготовлением0,1*0,04*5м</t>
  </si>
  <si>
    <t>б</t>
  </si>
  <si>
    <t>устройство профлиста оцинкованного</t>
  </si>
  <si>
    <t>в</t>
  </si>
  <si>
    <t>изготовление и установка отбойника из оцинкованного железа</t>
  </si>
  <si>
    <t>г</t>
  </si>
  <si>
    <t>ремонт стяжки с разуклонкой</t>
  </si>
  <si>
    <t>д</t>
  </si>
  <si>
    <t>устройство рулонного ковра и примыканий БИПОЛЬ  ЭКП</t>
  </si>
  <si>
    <t>установка сливов в 1ом подъезде на козырьке из П-профиля с заменой наплавляемого материала БИПОЛЬ 1м2</t>
  </si>
  <si>
    <t xml:space="preserve">                                    Итого по п.9</t>
  </si>
  <si>
    <t>по управлению и обслуживанию</t>
  </si>
  <si>
    <t>МКД по ул.Юбилейная 11</t>
  </si>
  <si>
    <t xml:space="preserve">Отчет за 2022 г </t>
  </si>
  <si>
    <t>Результат на 01.01.2022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</si>
  <si>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</si>
  <si>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</si>
  <si>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</si>
  <si>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</si>
  <si>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6.Дератизация</t>
  </si>
  <si>
    <t>7.Дезинсекция</t>
  </si>
  <si>
    <t>8. Поверка и обсл.коллект.приборов учета</t>
  </si>
  <si>
    <t>10.Управление многоквартирным домом</t>
  </si>
  <si>
    <t xml:space="preserve">     Итого сумма затрат по дому:</t>
  </si>
  <si>
    <t xml:space="preserve">Дополнительные средства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</si>
</sst>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16" fontId="2" fillId="0" borderId="1" xfId="0" applyNumberFormat="1" applyFont="1" applyFill="1" applyBorder="1"/>
    <xf numFmtId="0" fontId="3" fillId="0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2" fontId="3" fillId="0" borderId="1" xfId="1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1"/>
  <sheetViews>
    <sheetView tabSelected="1" topLeftCell="A70" workbookViewId="0">
      <selection activeCell="C90" sqref="C90"/>
    </sheetView>
  </sheetViews>
  <sheetFormatPr defaultColWidth="9.109375" defaultRowHeight="15.6"/>
  <cols>
    <col min="1" max="1" width="6.88671875" style="1" customWidth="1"/>
    <col min="2" max="2" width="76.44140625" style="1" customWidth="1"/>
    <col min="3" max="3" width="17.33203125" style="21" customWidth="1"/>
    <col min="4" max="200" width="9.109375" style="1" customWidth="1"/>
    <col min="201" max="201" width="4.3320312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8" width="9" style="1" customWidth="1"/>
    <col min="209" max="211" width="7.6640625" style="1" customWidth="1"/>
    <col min="212" max="212" width="7.44140625" style="1" customWidth="1"/>
    <col min="213" max="213" width="10.109375" style="1" customWidth="1"/>
    <col min="214" max="216" width="7.6640625" style="1" customWidth="1"/>
    <col min="217" max="217" width="0.109375" style="1" customWidth="1"/>
    <col min="218" max="220" width="7.6640625" style="1" customWidth="1"/>
    <col min="221" max="227" width="9.109375" style="1" customWidth="1"/>
    <col min="228" max="228" width="6.44140625" style="1" customWidth="1"/>
    <col min="229" max="16384" width="9.109375" style="1"/>
  </cols>
  <sheetData>
    <row r="1" spans="1:3">
      <c r="A1" s="31" t="s">
        <v>110</v>
      </c>
      <c r="B1" s="31"/>
    </row>
    <row r="2" spans="1:3">
      <c r="A2" s="31" t="s">
        <v>108</v>
      </c>
      <c r="B2" s="31"/>
    </row>
    <row r="3" spans="1:3">
      <c r="A3" s="31" t="s">
        <v>109</v>
      </c>
      <c r="B3" s="31"/>
    </row>
    <row r="4" spans="1:3">
      <c r="A4" s="3"/>
      <c r="B4" s="4"/>
    </row>
    <row r="5" spans="1:3" s="7" customFormat="1" ht="16.2">
      <c r="A5" s="5"/>
      <c r="B5" s="6" t="s">
        <v>111</v>
      </c>
      <c r="C5" s="22">
        <v>-201539.73239999992</v>
      </c>
    </row>
    <row r="6" spans="1:3">
      <c r="A6" s="2"/>
      <c r="B6" s="9" t="s">
        <v>0</v>
      </c>
      <c r="C6" s="23"/>
    </row>
    <row r="7" spans="1:3">
      <c r="A7" s="10" t="s">
        <v>1</v>
      </c>
      <c r="B7" s="8" t="s">
        <v>2</v>
      </c>
      <c r="C7" s="23"/>
    </row>
    <row r="8" spans="1:3" ht="15.75" customHeight="1">
      <c r="A8" s="10"/>
      <c r="B8" s="8" t="s">
        <v>3</v>
      </c>
      <c r="C8" s="23">
        <v>9003.6960000000017</v>
      </c>
    </row>
    <row r="9" spans="1:3">
      <c r="A9" s="11" t="s">
        <v>4</v>
      </c>
      <c r="B9" s="8" t="s">
        <v>5</v>
      </c>
      <c r="C9" s="23">
        <v>0</v>
      </c>
    </row>
    <row r="10" spans="1:3">
      <c r="A10" s="10"/>
      <c r="B10" s="8" t="s">
        <v>3</v>
      </c>
      <c r="C10" s="23">
        <v>10602.552</v>
      </c>
    </row>
    <row r="11" spans="1:3" ht="46.8">
      <c r="A11" s="10" t="s">
        <v>6</v>
      </c>
      <c r="B11" s="8" t="s">
        <v>7</v>
      </c>
      <c r="C11" s="23">
        <v>949.80460000000005</v>
      </c>
    </row>
    <row r="12" spans="1:3" ht="18.75" customHeight="1">
      <c r="A12" s="10" t="s">
        <v>8</v>
      </c>
      <c r="B12" s="8" t="s">
        <v>9</v>
      </c>
      <c r="C12" s="23">
        <v>100.00699999999999</v>
      </c>
    </row>
    <row r="13" spans="1:3">
      <c r="A13" s="10" t="s">
        <v>10</v>
      </c>
      <c r="B13" s="8" t="s">
        <v>11</v>
      </c>
      <c r="C13" s="23">
        <v>1052.0160000000001</v>
      </c>
    </row>
    <row r="14" spans="1:3">
      <c r="A14" s="10"/>
      <c r="B14" s="9" t="s">
        <v>12</v>
      </c>
      <c r="C14" s="22">
        <f>SUM(C8:C13)</f>
        <v>21708.0756</v>
      </c>
    </row>
    <row r="15" spans="1:3" ht="22.8" customHeight="1">
      <c r="A15" s="10" t="s">
        <v>13</v>
      </c>
      <c r="B15" s="9" t="s">
        <v>14</v>
      </c>
      <c r="C15" s="23"/>
    </row>
    <row r="16" spans="1:3">
      <c r="A16" s="10" t="s">
        <v>15</v>
      </c>
      <c r="B16" s="8" t="s">
        <v>16</v>
      </c>
      <c r="C16" s="23">
        <v>4871.630000000001</v>
      </c>
    </row>
    <row r="17" spans="1:3">
      <c r="A17" s="10" t="s">
        <v>17</v>
      </c>
      <c r="B17" s="8" t="s">
        <v>18</v>
      </c>
      <c r="C17" s="23">
        <v>2739.7799999999997</v>
      </c>
    </row>
    <row r="18" spans="1:3">
      <c r="A18" s="10" t="s">
        <v>19</v>
      </c>
      <c r="B18" s="8" t="s">
        <v>20</v>
      </c>
      <c r="C18" s="23">
        <v>952</v>
      </c>
    </row>
    <row r="19" spans="1:3">
      <c r="A19" s="10" t="s">
        <v>21</v>
      </c>
      <c r="B19" s="8" t="s">
        <v>22</v>
      </c>
      <c r="C19" s="23">
        <v>1255.28</v>
      </c>
    </row>
    <row r="20" spans="1:3">
      <c r="A20" s="10" t="s">
        <v>23</v>
      </c>
      <c r="B20" s="8" t="s">
        <v>24</v>
      </c>
      <c r="C20" s="23">
        <v>3718.6240000000003</v>
      </c>
    </row>
    <row r="21" spans="1:3">
      <c r="A21" s="10" t="s">
        <v>25</v>
      </c>
      <c r="B21" s="8" t="s">
        <v>26</v>
      </c>
      <c r="C21" s="23">
        <v>5262.5169999999998</v>
      </c>
    </row>
    <row r="22" spans="1:3">
      <c r="A22" s="10" t="s">
        <v>27</v>
      </c>
      <c r="B22" s="8" t="s">
        <v>28</v>
      </c>
      <c r="C22" s="23">
        <v>1756.8000000000002</v>
      </c>
    </row>
    <row r="23" spans="1:3" ht="31.2">
      <c r="A23" s="10" t="s">
        <v>29</v>
      </c>
      <c r="B23" s="8" t="s">
        <v>30</v>
      </c>
      <c r="C23" s="23">
        <v>280.02600000000001</v>
      </c>
    </row>
    <row r="24" spans="1:3" ht="31.2">
      <c r="A24" s="10" t="s">
        <v>31</v>
      </c>
      <c r="B24" s="8" t="s">
        <v>32</v>
      </c>
      <c r="C24" s="23">
        <v>1785.2399999999998</v>
      </c>
    </row>
    <row r="25" spans="1:3">
      <c r="A25" s="10" t="s">
        <v>33</v>
      </c>
      <c r="B25" s="8" t="s">
        <v>34</v>
      </c>
      <c r="C25" s="23">
        <v>6472.9680000000008</v>
      </c>
    </row>
    <row r="26" spans="1:3">
      <c r="A26" s="10" t="s">
        <v>35</v>
      </c>
      <c r="B26" s="8" t="s">
        <v>36</v>
      </c>
      <c r="C26" s="23">
        <v>300</v>
      </c>
    </row>
    <row r="27" spans="1:3">
      <c r="A27" s="10"/>
      <c r="B27" s="9" t="s">
        <v>37</v>
      </c>
      <c r="C27" s="22">
        <f>SUM(C16:C26)</f>
        <v>29394.864999999998</v>
      </c>
    </row>
    <row r="28" spans="1:3">
      <c r="A28" s="10"/>
      <c r="B28" s="9" t="s">
        <v>38</v>
      </c>
      <c r="C28" s="23"/>
    </row>
    <row r="29" spans="1:3" ht="31.2">
      <c r="A29" s="10" t="s">
        <v>39</v>
      </c>
      <c r="B29" s="8" t="s">
        <v>40</v>
      </c>
      <c r="C29" s="23">
        <v>0</v>
      </c>
    </row>
    <row r="30" spans="1:3">
      <c r="A30" s="10"/>
      <c r="B30" s="8" t="s">
        <v>41</v>
      </c>
      <c r="C30" s="23">
        <v>8793.6</v>
      </c>
    </row>
    <row r="31" spans="1:3">
      <c r="A31" s="10"/>
      <c r="B31" s="8" t="s">
        <v>42</v>
      </c>
      <c r="C31" s="23">
        <v>6813.2999999999993</v>
      </c>
    </row>
    <row r="32" spans="1:3">
      <c r="A32" s="10"/>
      <c r="B32" s="8" t="s">
        <v>43</v>
      </c>
      <c r="C32" s="23">
        <v>3607.5</v>
      </c>
    </row>
    <row r="33" spans="1:3">
      <c r="A33" s="10"/>
      <c r="B33" s="8" t="s">
        <v>44</v>
      </c>
      <c r="C33" s="23">
        <v>253.5</v>
      </c>
    </row>
    <row r="34" spans="1:3">
      <c r="A34" s="10"/>
      <c r="B34" s="8" t="s">
        <v>45</v>
      </c>
      <c r="C34" s="23">
        <v>5612.04</v>
      </c>
    </row>
    <row r="35" spans="1:3">
      <c r="A35" s="10"/>
      <c r="B35" s="9" t="s">
        <v>46</v>
      </c>
      <c r="C35" s="22">
        <f>SUM(C30:C34)</f>
        <v>25079.940000000002</v>
      </c>
    </row>
    <row r="36" spans="1:3">
      <c r="A36" s="10"/>
      <c r="B36" s="9" t="s">
        <v>47</v>
      </c>
      <c r="C36" s="23"/>
    </row>
    <row r="37" spans="1:3">
      <c r="A37" s="10" t="s">
        <v>48</v>
      </c>
      <c r="B37" s="8" t="s">
        <v>49</v>
      </c>
      <c r="C37" s="23">
        <v>3766.6200000000008</v>
      </c>
    </row>
    <row r="38" spans="1:3">
      <c r="A38" s="10" t="s">
        <v>50</v>
      </c>
      <c r="B38" s="8" t="s">
        <v>51</v>
      </c>
      <c r="C38" s="23">
        <v>1255.5400000000002</v>
      </c>
    </row>
    <row r="39" spans="1:3">
      <c r="A39" s="10" t="s">
        <v>52</v>
      </c>
      <c r="B39" s="8" t="s">
        <v>53</v>
      </c>
      <c r="C39" s="23">
        <v>6426.0820000000003</v>
      </c>
    </row>
    <row r="40" spans="1:3" ht="31.2">
      <c r="A40" s="10" t="s">
        <v>54</v>
      </c>
      <c r="B40" s="8" t="s">
        <v>55</v>
      </c>
      <c r="C40" s="23">
        <v>3766.6200000000008</v>
      </c>
    </row>
    <row r="41" spans="1:3">
      <c r="A41" s="10" t="s">
        <v>56</v>
      </c>
      <c r="B41" s="8" t="s">
        <v>57</v>
      </c>
      <c r="C41" s="23">
        <v>1180.4100000000001</v>
      </c>
    </row>
    <row r="42" spans="1:3">
      <c r="A42" s="10"/>
      <c r="B42" s="9" t="s">
        <v>58</v>
      </c>
      <c r="C42" s="22">
        <f>SUM(C37:C41)</f>
        <v>16395.272000000004</v>
      </c>
    </row>
    <row r="43" spans="1:3">
      <c r="A43" s="10"/>
      <c r="B43" s="9" t="s">
        <v>59</v>
      </c>
      <c r="C43" s="23"/>
    </row>
    <row r="44" spans="1:3" ht="31.2">
      <c r="A44" s="10" t="s">
        <v>60</v>
      </c>
      <c r="B44" s="8" t="s">
        <v>61</v>
      </c>
      <c r="C44" s="23">
        <v>6985.3680000000013</v>
      </c>
    </row>
    <row r="45" spans="1:3">
      <c r="A45" s="10" t="s">
        <v>62</v>
      </c>
      <c r="B45" s="8" t="s">
        <v>63</v>
      </c>
      <c r="C45" s="23">
        <v>1951.7939999999999</v>
      </c>
    </row>
    <row r="46" spans="1:3">
      <c r="A46" s="10"/>
      <c r="B46" s="9" t="s">
        <v>64</v>
      </c>
      <c r="C46" s="22">
        <f>SUM(C44:C45)</f>
        <v>8937.1620000000003</v>
      </c>
    </row>
    <row r="47" spans="1:3">
      <c r="A47" s="12"/>
      <c r="B47" s="9" t="s">
        <v>116</v>
      </c>
      <c r="C47" s="22">
        <v>1056.896</v>
      </c>
    </row>
    <row r="48" spans="1:3">
      <c r="A48" s="12"/>
      <c r="B48" s="9" t="s">
        <v>117</v>
      </c>
      <c r="C48" s="22">
        <v>1036.7919999999999</v>
      </c>
    </row>
    <row r="49" spans="1:3">
      <c r="A49" s="10"/>
      <c r="B49" s="9" t="s">
        <v>118</v>
      </c>
      <c r="C49" s="23"/>
    </row>
    <row r="50" spans="1:3">
      <c r="A50" s="10" t="s">
        <v>65</v>
      </c>
      <c r="B50" s="8" t="s">
        <v>66</v>
      </c>
      <c r="C50" s="23">
        <v>3616.9800000000005</v>
      </c>
    </row>
    <row r="51" spans="1:3">
      <c r="A51" s="10" t="s">
        <v>67</v>
      </c>
      <c r="B51" s="8" t="s">
        <v>68</v>
      </c>
      <c r="C51" s="23">
        <v>4800.12</v>
      </c>
    </row>
    <row r="52" spans="1:3" ht="31.2">
      <c r="A52" s="10"/>
      <c r="B52" s="8" t="s">
        <v>69</v>
      </c>
      <c r="C52" s="23">
        <v>3521.579999999999</v>
      </c>
    </row>
    <row r="53" spans="1:3" ht="31.2">
      <c r="A53" s="10"/>
      <c r="B53" s="8" t="s">
        <v>70</v>
      </c>
      <c r="C53" s="23">
        <v>3521.579999999999</v>
      </c>
    </row>
    <row r="54" spans="1:3" ht="31.2">
      <c r="A54" s="10"/>
      <c r="B54" s="8" t="s">
        <v>71</v>
      </c>
      <c r="C54" s="23">
        <v>3521.579999999999</v>
      </c>
    </row>
    <row r="55" spans="1:3">
      <c r="A55" s="10"/>
      <c r="B55" s="9" t="s">
        <v>72</v>
      </c>
      <c r="C55" s="22">
        <f>SUM(C50:C54)</f>
        <v>18981.839999999997</v>
      </c>
    </row>
    <row r="56" spans="1:3">
      <c r="A56" s="10"/>
      <c r="B56" s="9" t="s">
        <v>73</v>
      </c>
      <c r="C56" s="23"/>
    </row>
    <row r="57" spans="1:3">
      <c r="A57" s="10" t="s">
        <v>74</v>
      </c>
      <c r="B57" s="9" t="s">
        <v>75</v>
      </c>
      <c r="C57" s="23">
        <v>0</v>
      </c>
    </row>
    <row r="58" spans="1:3" ht="31.2">
      <c r="A58" s="13"/>
      <c r="B58" s="14" t="s">
        <v>76</v>
      </c>
      <c r="C58" s="23">
        <v>6238</v>
      </c>
    </row>
    <row r="59" spans="1:3" ht="31.2">
      <c r="A59" s="10" t="s">
        <v>77</v>
      </c>
      <c r="B59" s="9" t="s">
        <v>78</v>
      </c>
      <c r="C59" s="23">
        <v>0</v>
      </c>
    </row>
    <row r="60" spans="1:3">
      <c r="A60" s="13"/>
      <c r="B60" s="14" t="s">
        <v>79</v>
      </c>
      <c r="C60" s="23">
        <v>242.78</v>
      </c>
    </row>
    <row r="61" spans="1:3" ht="31.2">
      <c r="A61" s="13"/>
      <c r="B61" s="14" t="s">
        <v>80</v>
      </c>
      <c r="C61" s="23">
        <v>0</v>
      </c>
    </row>
    <row r="62" spans="1:3">
      <c r="A62" s="13"/>
      <c r="B62" s="15" t="s">
        <v>81</v>
      </c>
      <c r="C62" s="23">
        <v>3500</v>
      </c>
    </row>
    <row r="63" spans="1:3">
      <c r="A63" s="10"/>
      <c r="B63" s="9" t="s">
        <v>82</v>
      </c>
      <c r="C63" s="23">
        <v>0</v>
      </c>
    </row>
    <row r="64" spans="1:3">
      <c r="A64" s="10"/>
      <c r="B64" s="14" t="s">
        <v>83</v>
      </c>
      <c r="C64" s="23">
        <v>184.72</v>
      </c>
    </row>
    <row r="65" spans="1:3">
      <c r="A65" s="10"/>
      <c r="B65" s="17" t="s">
        <v>84</v>
      </c>
      <c r="C65" s="23">
        <v>96.98</v>
      </c>
    </row>
    <row r="66" spans="1:3">
      <c r="A66" s="10"/>
      <c r="B66" s="18" t="s">
        <v>85</v>
      </c>
      <c r="C66" s="23">
        <v>181.24199999999999</v>
      </c>
    </row>
    <row r="67" spans="1:3">
      <c r="A67" s="10"/>
      <c r="B67" s="17" t="s">
        <v>86</v>
      </c>
      <c r="C67" s="23">
        <v>112.27</v>
      </c>
    </row>
    <row r="68" spans="1:3">
      <c r="A68" s="10"/>
      <c r="B68" s="2" t="s">
        <v>87</v>
      </c>
      <c r="C68" s="23">
        <v>434.98</v>
      </c>
    </row>
    <row r="69" spans="1:3">
      <c r="A69" s="10"/>
      <c r="B69" s="8" t="s">
        <v>88</v>
      </c>
      <c r="C69" s="23">
        <v>922.19999999999993</v>
      </c>
    </row>
    <row r="70" spans="1:3">
      <c r="A70" s="10"/>
      <c r="B70" s="17" t="s">
        <v>89</v>
      </c>
      <c r="C70" s="23">
        <v>434.98</v>
      </c>
    </row>
    <row r="71" spans="1:3">
      <c r="A71" s="10"/>
      <c r="B71" s="16" t="s">
        <v>90</v>
      </c>
      <c r="C71" s="23">
        <v>420</v>
      </c>
    </row>
    <row r="72" spans="1:3">
      <c r="A72" s="10"/>
      <c r="B72" s="2" t="s">
        <v>91</v>
      </c>
      <c r="C72" s="23">
        <v>244.4</v>
      </c>
    </row>
    <row r="73" spans="1:3">
      <c r="A73" s="10"/>
      <c r="B73" s="2" t="s">
        <v>92</v>
      </c>
      <c r="C73" s="23">
        <v>361.16</v>
      </c>
    </row>
    <row r="74" spans="1:3">
      <c r="A74" s="10"/>
      <c r="B74" s="18" t="s">
        <v>93</v>
      </c>
      <c r="C74" s="23">
        <v>1115.01</v>
      </c>
    </row>
    <row r="75" spans="1:3">
      <c r="A75" s="10"/>
      <c r="B75" s="17" t="s">
        <v>94</v>
      </c>
      <c r="C75" s="23">
        <v>924.28</v>
      </c>
    </row>
    <row r="76" spans="1:3">
      <c r="A76" s="10"/>
      <c r="B76" s="19" t="s">
        <v>95</v>
      </c>
      <c r="C76" s="23">
        <v>0</v>
      </c>
    </row>
    <row r="77" spans="1:3">
      <c r="A77" s="20" t="s">
        <v>96</v>
      </c>
      <c r="B77" s="17" t="s">
        <v>97</v>
      </c>
      <c r="C77" s="23">
        <v>723.7</v>
      </c>
    </row>
    <row r="78" spans="1:3">
      <c r="A78" s="20" t="s">
        <v>98</v>
      </c>
      <c r="B78" s="17" t="s">
        <v>99</v>
      </c>
      <c r="C78" s="23">
        <v>975</v>
      </c>
    </row>
    <row r="79" spans="1:3">
      <c r="A79" s="20" t="s">
        <v>100</v>
      </c>
      <c r="B79" s="18" t="s">
        <v>101</v>
      </c>
      <c r="C79" s="23">
        <v>187.54600000000002</v>
      </c>
    </row>
    <row r="80" spans="1:3">
      <c r="A80" s="20" t="s">
        <v>102</v>
      </c>
      <c r="B80" s="17" t="s">
        <v>103</v>
      </c>
      <c r="C80" s="23">
        <v>1723.17</v>
      </c>
    </row>
    <row r="81" spans="1:3">
      <c r="A81" s="20" t="s">
        <v>104</v>
      </c>
      <c r="B81" s="17" t="s">
        <v>105</v>
      </c>
      <c r="C81" s="23">
        <v>4012.7</v>
      </c>
    </row>
    <row r="82" spans="1:3" ht="31.2">
      <c r="A82" s="10"/>
      <c r="B82" s="18" t="s">
        <v>106</v>
      </c>
      <c r="C82" s="23">
        <v>1341.87</v>
      </c>
    </row>
    <row r="83" spans="1:3">
      <c r="A83" s="10"/>
      <c r="B83" s="9" t="s">
        <v>107</v>
      </c>
      <c r="C83" s="22">
        <f>SUM(C58:C82)</f>
        <v>24376.987999999998</v>
      </c>
    </row>
    <row r="84" spans="1:3">
      <c r="A84" s="12"/>
      <c r="B84" s="9" t="s">
        <v>119</v>
      </c>
      <c r="C84" s="22">
        <v>26469.065999999995</v>
      </c>
    </row>
    <row r="85" spans="1:3">
      <c r="A85" s="2"/>
      <c r="B85" s="19" t="s">
        <v>120</v>
      </c>
      <c r="C85" s="22">
        <f>C14+C27+C35+C42+C46+C47+C48+C55+C83+C84</f>
        <v>173436.89659999998</v>
      </c>
    </row>
    <row r="86" spans="1:3" s="27" customFormat="1">
      <c r="A86" s="24"/>
      <c r="B86" s="25" t="s">
        <v>112</v>
      </c>
      <c r="C86" s="26">
        <v>123613.92</v>
      </c>
    </row>
    <row r="87" spans="1:3" s="7" customFormat="1">
      <c r="A87" s="24"/>
      <c r="B87" s="25" t="s">
        <v>113</v>
      </c>
      <c r="C87" s="26">
        <v>119484.97</v>
      </c>
    </row>
    <row r="88" spans="1:3" s="7" customFormat="1">
      <c r="A88" s="24"/>
      <c r="B88" s="25" t="s">
        <v>121</v>
      </c>
      <c r="C88" s="26">
        <v>6238.08</v>
      </c>
    </row>
    <row r="89" spans="1:3" s="7" customFormat="1">
      <c r="A89" s="28"/>
      <c r="B89" s="25" t="s">
        <v>115</v>
      </c>
      <c r="C89" s="29">
        <f>C87-C85+C88</f>
        <v>-47713.846599999975</v>
      </c>
    </row>
    <row r="90" spans="1:3" s="7" customFormat="1">
      <c r="A90" s="28"/>
      <c r="B90" s="25" t="s">
        <v>114</v>
      </c>
      <c r="C90" s="29">
        <f>C5+C89</f>
        <v>-249253.57899999991</v>
      </c>
    </row>
    <row r="91" spans="1:3">
      <c r="A91" s="30"/>
    </row>
    <row r="92" spans="1:3">
      <c r="A92" s="32"/>
      <c r="B92" s="32"/>
    </row>
    <row r="93" spans="1:3">
      <c r="A93" s="32"/>
      <c r="B93" s="32"/>
    </row>
    <row r="94" spans="1:3">
      <c r="A94" s="32"/>
      <c r="B94" s="32"/>
    </row>
    <row r="95" spans="1:3">
      <c r="A95" s="32"/>
      <c r="B95" s="32"/>
    </row>
    <row r="97" spans="1:2">
      <c r="A97" s="34"/>
      <c r="B97" s="34"/>
    </row>
    <row r="99" spans="1:2">
      <c r="A99" s="33"/>
      <c r="B99" s="33"/>
    </row>
    <row r="101" spans="1:2">
      <c r="A101" s="33"/>
      <c r="B101" s="33"/>
    </row>
  </sheetData>
  <mergeCells count="10">
    <mergeCell ref="A1:B1"/>
    <mergeCell ref="A2:B2"/>
    <mergeCell ref="A3:B3"/>
    <mergeCell ref="A95:B95"/>
    <mergeCell ref="A99:B99"/>
    <mergeCell ref="A101:B101"/>
    <mergeCell ref="A92:B92"/>
    <mergeCell ref="A93:B93"/>
    <mergeCell ref="A94:B94"/>
    <mergeCell ref="A97:B97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2023-01-30T02:23:51Z</dcterms:created>
  <dcterms:modified xsi:type="dcterms:W3CDTF">2023-02-21T09:19:23Z</dcterms:modified>
</cp:coreProperties>
</file>