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40" i="1"/>
  <c r="C52"/>
  <c r="C60"/>
  <c r="C67"/>
  <c r="C71"/>
  <c r="C80"/>
  <c r="C106"/>
  <c r="C108"/>
  <c r="C112"/>
  <c r="C113"/>
</calcChain>
</file>

<file path=xl/sharedStrings.xml><?xml version="1.0" encoding="utf-8"?>
<sst xmlns="http://schemas.openxmlformats.org/spreadsheetml/2006/main" count="135" uniqueCount="130">
  <si>
    <t>РАСЧЕТ  ТАРИФА НА УСЛУГИ ПО СОДЕРЖАНИЮ И РЕМОНТУ ОБЩЕГО ИМУЩЕСТВА</t>
  </si>
  <si>
    <t>Юбилейная, 15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</si>
  <si>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</si>
  <si>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</si>
  <si>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</si>
  <si>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</si>
  <si>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</si>
  <si>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</si>
  <si>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</si>
  <si>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</si>
  <si>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</si>
  <si>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</si>
  <si>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</si>
  <si>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</si>
  <si>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</si>
  <si>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</si>
  <si>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</si>
  <si>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</si>
  <si>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</si>
  <si>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</si>
  <si>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</si>
  <si>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</si>
  <si>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</si>
  <si>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</si>
  <si>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</si>
  <si>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</si>
  <si>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</si>
  <si>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</si>
  <si>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</si>
  <si>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</si>
  <si>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</si>
  <si>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</si>
  <si>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</si>
  <si>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</si>
  <si>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</si>
  <si>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</si>
  <si>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</si>
  <si>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</si>
  <si>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</si>
  <si>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</si>
  <si>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</si>
  <si>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</si>
  <si>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</si>
  <si>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</si>
  <si>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</si>
  <si>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</si>
  <si>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</si>
  <si>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</si>
  <si>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</si>
  <si>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</si>
  <si>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</si>
  <si>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</si>
  <si>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</si>
  <si>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</si>
  <si>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</si>
  <si>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</si>
  <si>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</si>
  <si>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</si>
  <si>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</si>
  <si>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</si>
  <si>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</si>
  <si>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</si>
  <si>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</si>
  <si>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</si>
  <si>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</si>
  <si>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</si>
  <si>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</si>
  <si>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</si>
  <si>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</si>
  <si>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</si>
  <si>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</si>
  <si>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</si>
  <si>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</si>
  <si>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</si>
  <si>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</si>
  <si>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</si>
  <si>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</si>
  <si>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</si>
  <si>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</si>
  <si>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</si>
  <si>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</si>
  <si>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</si>
  <si>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</si>
  <si>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</si>
  <si>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</si>
  <si>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</si>
  <si>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</si>
  <si>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</si>
  <si>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</si>
  <si>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</si>
  <si>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</si>
  <si>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</si>
  <si>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ВиК (непредвиденные работы)</t>
  </si>
  <si>
    <t>снятие теплосчетчика в ремонт и установка вставыша, сменауплотняющих сантехнических прокладок-4шт, сгонов Ду 20мм-2шт</t>
  </si>
  <si>
    <t>смена уплотнительных сантехнических прокладок водосчетчика,ППР</t>
  </si>
  <si>
    <t>смена радиаторной пробки кв.2</t>
  </si>
  <si>
    <t>смена крана Маевского Ду 15мм кв.2</t>
  </si>
  <si>
    <t>сварочные работы кв.2</t>
  </si>
  <si>
    <t>уплотнение соединений сантехническим льном кв.2</t>
  </si>
  <si>
    <t xml:space="preserve">смена вентиля бронзового ст.хвсДу 20  со сборкой </t>
  </si>
  <si>
    <t>смена муфты Ду 20</t>
  </si>
  <si>
    <t>смена сгона Ду 20</t>
  </si>
  <si>
    <t>смена к/гайки Ду 20</t>
  </si>
  <si>
    <t>смена вводного счктчика хвс Ду 15</t>
  </si>
  <si>
    <t>Текущий ремонт конструктивных элементов (непредвиденные работы)</t>
  </si>
  <si>
    <t>очистка козырьков от снега</t>
  </si>
  <si>
    <t>очистка кровель от снежных наносов с телевышки</t>
  </si>
  <si>
    <t>стоимость работы телевышки</t>
  </si>
  <si>
    <t>услуги телевышки ремонт кровли</t>
  </si>
  <si>
    <t>открытие продухов</t>
  </si>
  <si>
    <t>укрепление оцинкованного конька на кровле</t>
  </si>
  <si>
    <t>очистка от наледи кнализационных вытяжек</t>
  </si>
  <si>
    <t xml:space="preserve">                                    Итого по п.9</t>
  </si>
  <si>
    <t xml:space="preserve">Отчет за 2021 г </t>
  </si>
  <si>
    <t>по управлению и обслуживанию</t>
  </si>
  <si>
    <t>МКД по ул.Юбилейная 15</t>
  </si>
  <si>
    <t>Результат на 01.01.2021 г. ("+" экономия, "-" перерасход)</t>
  </si>
  <si>
    <t xml:space="preserve">Итого начислено населению </t>
  </si>
  <si>
    <t>Итого оплачено населением</t>
  </si>
  <si>
    <t>Дополнительные средства:фактически собрано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</si>
  <si>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</si>
  <si>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</si>
  <si>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</si>
  <si>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t>6.Дератизация</t>
  </si>
  <si>
    <t>7.Дезинсекция</t>
  </si>
  <si>
    <t>8. Поверка и обсл.коллект.приборов учета</t>
  </si>
  <si>
    <t xml:space="preserve"> 9.1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</si>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</sst>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Font="1" applyBorder="1"/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/>
    <xf numFmtId="0" fontId="3" fillId="0" borderId="1" xfId="0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5" fillId="0" borderId="0" xfId="0" applyFont="1" applyFill="1"/>
    <xf numFmtId="2" fontId="5" fillId="0" borderId="0" xfId="0" applyNumberFormat="1" applyFont="1" applyFill="1" applyAlignment="1">
      <alignment horizontal="right"/>
    </xf>
    <xf numFmtId="0" fontId="3" fillId="0" borderId="0" xfId="0" applyFont="1" applyFill="1"/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8"/>
  <sheetViews>
    <sheetView tabSelected="1" topLeftCell="A96" workbookViewId="0">
      <selection activeCell="C119" sqref="C119"/>
    </sheetView>
  </sheetViews>
  <sheetFormatPr defaultColWidth="10.6640625" defaultRowHeight="15.6"/>
  <cols>
    <col min="1" max="1" width="6.44140625" style="18" customWidth="1"/>
    <col min="2" max="2" width="76.77734375" style="18" customWidth="1"/>
    <col min="3" max="3" width="16.77734375" style="19" customWidth="1"/>
    <col min="4" max="200" width="9.109375" style="18" customWidth="1"/>
    <col min="201" max="201" width="4" style="18" customWidth="1"/>
    <col min="202" max="202" width="49.5546875" style="18" customWidth="1"/>
    <col min="203" max="203" width="8.44140625" style="18" customWidth="1"/>
    <col min="204" max="204" width="8.5546875" style="18" customWidth="1"/>
    <col min="205" max="205" width="12.88671875" style="18" customWidth="1"/>
    <col min="206" max="206" width="6.88671875" style="18" customWidth="1"/>
    <col min="207" max="207" width="12.33203125" style="18" customWidth="1"/>
    <col min="208" max="208" width="13.33203125" style="18" customWidth="1"/>
    <col min="209" max="209" width="11.44140625" style="18" customWidth="1"/>
    <col min="210" max="210" width="7.6640625" style="18" customWidth="1"/>
    <col min="211" max="211" width="12.5546875" style="18" customWidth="1"/>
    <col min="212" max="212" width="12.44140625" style="18" customWidth="1"/>
    <col min="213" max="213" width="10.6640625" style="18" customWidth="1"/>
    <col min="214" max="214" width="7.6640625" style="18" customWidth="1"/>
    <col min="215" max="216" width="10.6640625" style="18" customWidth="1"/>
    <col min="217" max="217" width="11.44140625" style="18" customWidth="1"/>
    <col min="218" max="218" width="7.6640625" style="18" customWidth="1"/>
    <col min="219" max="219" width="9.88671875" style="18" customWidth="1"/>
    <col min="220" max="220" width="12.6640625" style="18" customWidth="1"/>
    <col min="221" max="222" width="9.109375" style="18" customWidth="1"/>
    <col min="223" max="223" width="12.88671875" style="18" customWidth="1"/>
    <col min="224" max="224" width="10.44140625" style="18" customWidth="1"/>
    <col min="225" max="226" width="9.109375" style="18" customWidth="1"/>
    <col min="227" max="227" width="12.109375" style="18" customWidth="1"/>
    <col min="228" max="228" width="10.6640625" style="18" customWidth="1"/>
    <col min="229" max="230" width="9.109375" style="18" customWidth="1"/>
    <col min="231" max="232" width="12.109375" style="18" customWidth="1"/>
    <col min="233" max="233" width="11.109375" style="18" customWidth="1"/>
    <col min="234" max="234" width="10.109375" style="18" customWidth="1"/>
    <col min="235" max="236" width="11.33203125" style="18" customWidth="1"/>
    <col min="237" max="238" width="9.109375" style="18" customWidth="1"/>
    <col min="239" max="239" width="11.33203125" style="18" customWidth="1"/>
    <col min="240" max="240" width="10.44140625" style="18" customWidth="1"/>
    <col min="241" max="242" width="9.109375" style="18" customWidth="1"/>
    <col min="243" max="243" width="10.44140625" style="18" customWidth="1"/>
    <col min="244" max="244" width="11.109375" style="18" customWidth="1"/>
    <col min="245" max="246" width="9.109375" style="18" customWidth="1"/>
    <col min="247" max="247" width="11.33203125" style="18" customWidth="1"/>
    <col min="248" max="248" width="11.5546875" style="18" customWidth="1"/>
    <col min="249" max="250" width="9.109375" style="18" customWidth="1"/>
    <col min="251" max="251" width="11.33203125" style="18" customWidth="1"/>
    <col min="252" max="252" width="11.109375" style="18" customWidth="1"/>
    <col min="253" max="254" width="9.109375" style="18" customWidth="1"/>
    <col min="255" max="255" width="10.44140625" style="18" customWidth="1"/>
    <col min="256" max="16384" width="10.6640625" style="18"/>
  </cols>
  <sheetData>
    <row r="1" spans="1:2" hidden="1"/>
    <row r="2" spans="1:2" hidden="1">
      <c r="B2" s="18" t="s">
        <v>0</v>
      </c>
    </row>
    <row r="3" spans="1:2" hidden="1">
      <c r="B3" s="18" t="s">
        <v>127</v>
      </c>
    </row>
    <row r="4" spans="1:2" hidden="1">
      <c r="B4" s="20" t="s">
        <v>1</v>
      </c>
    </row>
    <row r="5" spans="1:2" hidden="1">
      <c r="A5" s="8"/>
      <c r="B5" s="8"/>
    </row>
    <row r="6" spans="1:2" hidden="1">
      <c r="A6" s="5">
        <v>1</v>
      </c>
      <c r="B6" s="5">
        <v>2</v>
      </c>
    </row>
    <row r="7" spans="1:2" hidden="1">
      <c r="A7" s="5"/>
      <c r="B7" s="13" t="s">
        <v>2</v>
      </c>
    </row>
    <row r="8" spans="1:2" hidden="1">
      <c r="A8" s="5">
        <v>1</v>
      </c>
      <c r="B8" s="8" t="s">
        <v>3</v>
      </c>
    </row>
    <row r="9" spans="1:2" hidden="1">
      <c r="A9" s="5">
        <v>3</v>
      </c>
      <c r="B9" s="8" t="s">
        <v>4</v>
      </c>
    </row>
    <row r="10" spans="1:2" hidden="1">
      <c r="A10" s="5">
        <v>4</v>
      </c>
      <c r="B10" s="8" t="s">
        <v>5</v>
      </c>
    </row>
    <row r="11" spans="1:2" hidden="1">
      <c r="A11" s="5"/>
      <c r="B11" s="8" t="s">
        <v>6</v>
      </c>
    </row>
    <row r="12" spans="1:2" hidden="1">
      <c r="A12" s="5"/>
      <c r="B12" s="8" t="s">
        <v>7</v>
      </c>
    </row>
    <row r="13" spans="1:2" hidden="1">
      <c r="A13" s="5">
        <v>5</v>
      </c>
      <c r="B13" s="8" t="s">
        <v>8</v>
      </c>
    </row>
    <row r="14" spans="1:2" hidden="1">
      <c r="A14" s="5">
        <v>7</v>
      </c>
      <c r="B14" s="8" t="s">
        <v>9</v>
      </c>
    </row>
    <row r="15" spans="1:2" hidden="1">
      <c r="A15" s="5">
        <v>8</v>
      </c>
      <c r="B15" s="8" t="s">
        <v>10</v>
      </c>
    </row>
    <row r="16" spans="1:2" ht="13.5" hidden="1" customHeight="1">
      <c r="A16" s="5">
        <v>9</v>
      </c>
      <c r="B16" s="8" t="s">
        <v>11</v>
      </c>
    </row>
    <row r="17" spans="1:3" hidden="1">
      <c r="A17" s="5">
        <v>10</v>
      </c>
      <c r="B17" s="8" t="s">
        <v>12</v>
      </c>
    </row>
    <row r="18" spans="1:3" hidden="1">
      <c r="A18" s="5">
        <v>11</v>
      </c>
      <c r="B18" s="8" t="s">
        <v>13</v>
      </c>
    </row>
    <row r="19" spans="1:3" hidden="1">
      <c r="A19" s="5">
        <v>12</v>
      </c>
      <c r="B19" s="8" t="s">
        <v>14</v>
      </c>
    </row>
    <row r="20" spans="1:3" hidden="1">
      <c r="A20" s="5">
        <v>13</v>
      </c>
      <c r="B20" s="8" t="s">
        <v>15</v>
      </c>
    </row>
    <row r="21" spans="1:3" hidden="1">
      <c r="A21" s="5">
        <v>14</v>
      </c>
      <c r="B21" s="8" t="s">
        <v>16</v>
      </c>
    </row>
    <row r="22" spans="1:3" hidden="1">
      <c r="A22" s="5">
        <v>15</v>
      </c>
      <c r="B22" s="8" t="s">
        <v>17</v>
      </c>
    </row>
    <row r="23" spans="1:3" hidden="1">
      <c r="A23" s="5">
        <v>16</v>
      </c>
      <c r="B23" s="8" t="s">
        <v>18</v>
      </c>
    </row>
    <row r="24" spans="1:3" hidden="1">
      <c r="A24" s="21">
        <v>17</v>
      </c>
      <c r="B24" s="22" t="s">
        <v>19</v>
      </c>
    </row>
    <row r="25" spans="1:3" s="23" customFormat="1" hidden="1">
      <c r="B25" s="24"/>
      <c r="C25" s="25"/>
    </row>
    <row r="26" spans="1:3" s="23" customFormat="1" hidden="1">
      <c r="B26" s="24"/>
      <c r="C26" s="25"/>
    </row>
    <row r="27" spans="1:3" s="28" customFormat="1">
      <c r="A27" s="37" t="s">
        <v>113</v>
      </c>
      <c r="B27" s="37"/>
      <c r="C27" s="27"/>
    </row>
    <row r="28" spans="1:3" s="28" customFormat="1">
      <c r="A28" s="37" t="s">
        <v>114</v>
      </c>
      <c r="B28" s="37"/>
      <c r="C28" s="27"/>
    </row>
    <row r="29" spans="1:3" s="28" customFormat="1">
      <c r="A29" s="37" t="s">
        <v>115</v>
      </c>
      <c r="B29" s="37"/>
      <c r="C29" s="27"/>
    </row>
    <row r="30" spans="1:3" s="28" customFormat="1">
      <c r="A30" s="26"/>
      <c r="B30" s="26"/>
      <c r="C30" s="27"/>
    </row>
    <row r="31" spans="1:3" s="29" customFormat="1" ht="18.75" customHeight="1">
      <c r="A31" s="2"/>
      <c r="B31" s="3" t="s">
        <v>116</v>
      </c>
      <c r="C31" s="14">
        <v>-147448.23790000004</v>
      </c>
    </row>
    <row r="32" spans="1:3">
      <c r="A32" s="5"/>
      <c r="B32" s="6" t="s">
        <v>20</v>
      </c>
      <c r="C32" s="15"/>
    </row>
    <row r="33" spans="1:3" ht="18" customHeight="1">
      <c r="A33" s="7" t="s">
        <v>21</v>
      </c>
      <c r="B33" s="8" t="s">
        <v>22</v>
      </c>
      <c r="C33" s="15"/>
    </row>
    <row r="34" spans="1:3" ht="17.25" customHeight="1">
      <c r="A34" s="7"/>
      <c r="B34" s="8" t="s">
        <v>23</v>
      </c>
      <c r="C34" s="15">
        <v>9047.6879999999983</v>
      </c>
    </row>
    <row r="35" spans="1:3">
      <c r="A35" s="9" t="s">
        <v>24</v>
      </c>
      <c r="B35" s="8" t="s">
        <v>25</v>
      </c>
      <c r="C35" s="15">
        <v>0</v>
      </c>
    </row>
    <row r="36" spans="1:3">
      <c r="A36" s="7"/>
      <c r="B36" s="8" t="s">
        <v>23</v>
      </c>
      <c r="C36" s="15">
        <v>10654.356</v>
      </c>
    </row>
    <row r="37" spans="1:3" ht="46.8">
      <c r="A37" s="7" t="s">
        <v>26</v>
      </c>
      <c r="B37" s="8" t="s">
        <v>27</v>
      </c>
      <c r="C37" s="15">
        <v>959.42660000000001</v>
      </c>
    </row>
    <row r="38" spans="1:3" ht="18" customHeight="1">
      <c r="A38" s="7" t="s">
        <v>28</v>
      </c>
      <c r="B38" s="8" t="s">
        <v>29</v>
      </c>
      <c r="C38" s="15">
        <v>100.00699999999999</v>
      </c>
    </row>
    <row r="39" spans="1:3">
      <c r="A39" s="7" t="s">
        <v>122</v>
      </c>
      <c r="B39" s="8" t="s">
        <v>30</v>
      </c>
      <c r="C39" s="15">
        <v>1058.0639999999999</v>
      </c>
    </row>
    <row r="40" spans="1:3">
      <c r="A40" s="7"/>
      <c r="B40" s="6" t="s">
        <v>31</v>
      </c>
      <c r="C40" s="16">
        <f>SUM(C34:C39)</f>
        <v>21819.541599999997</v>
      </c>
    </row>
    <row r="41" spans="1:3" ht="18.600000000000001" customHeight="1">
      <c r="A41" s="7" t="s">
        <v>32</v>
      </c>
      <c r="B41" s="6" t="s">
        <v>33</v>
      </c>
      <c r="C41" s="15"/>
    </row>
    <row r="42" spans="1:3">
      <c r="A42" s="7" t="s">
        <v>34</v>
      </c>
      <c r="B42" s="8" t="s">
        <v>35</v>
      </c>
      <c r="C42" s="15">
        <v>3224.2320000000009</v>
      </c>
    </row>
    <row r="43" spans="1:3">
      <c r="A43" s="7" t="s">
        <v>36</v>
      </c>
      <c r="B43" s="8" t="s">
        <v>37</v>
      </c>
      <c r="C43" s="15">
        <v>2672.8199999999997</v>
      </c>
    </row>
    <row r="44" spans="1:3">
      <c r="A44" s="7" t="s">
        <v>38</v>
      </c>
      <c r="B44" s="8" t="s">
        <v>39</v>
      </c>
      <c r="C44" s="15">
        <v>705.60000000000014</v>
      </c>
    </row>
    <row r="45" spans="1:3">
      <c r="A45" s="7" t="s">
        <v>40</v>
      </c>
      <c r="B45" s="8" t="s">
        <v>41</v>
      </c>
      <c r="C45" s="15">
        <v>1255.28</v>
      </c>
    </row>
    <row r="46" spans="1:3">
      <c r="A46" s="7" t="s">
        <v>42</v>
      </c>
      <c r="B46" s="8" t="s">
        <v>43</v>
      </c>
      <c r="C46" s="15">
        <v>3459.4560000000001</v>
      </c>
    </row>
    <row r="47" spans="1:3">
      <c r="A47" s="7" t="s">
        <v>44</v>
      </c>
      <c r="B47" s="8" t="s">
        <v>45</v>
      </c>
      <c r="C47" s="15">
        <v>4895.7479999999996</v>
      </c>
    </row>
    <row r="48" spans="1:3" ht="17.25" customHeight="1">
      <c r="A48" s="7" t="s">
        <v>46</v>
      </c>
      <c r="B48" s="8" t="s">
        <v>47</v>
      </c>
      <c r="C48" s="15">
        <v>2104.8000000000002</v>
      </c>
    </row>
    <row r="49" spans="1:3" ht="18.600000000000001" customHeight="1">
      <c r="A49" s="7" t="s">
        <v>48</v>
      </c>
      <c r="B49" s="8" t="s">
        <v>49</v>
      </c>
      <c r="C49" s="15">
        <v>209.59199999999998</v>
      </c>
    </row>
    <row r="50" spans="1:3" ht="32.4" customHeight="1">
      <c r="A50" s="7" t="s">
        <v>50</v>
      </c>
      <c r="B50" s="8" t="s">
        <v>51</v>
      </c>
      <c r="C50" s="15">
        <v>906.63299999999992</v>
      </c>
    </row>
    <row r="51" spans="1:3" ht="17.399999999999999" customHeight="1">
      <c r="A51" s="7" t="s">
        <v>52</v>
      </c>
      <c r="B51" s="8" t="s">
        <v>53</v>
      </c>
      <c r="C51" s="15">
        <v>1162.5600000000002</v>
      </c>
    </row>
    <row r="52" spans="1:3">
      <c r="A52" s="7"/>
      <c r="B52" s="6" t="s">
        <v>54</v>
      </c>
      <c r="C52" s="16">
        <f>SUM(C42:C51)</f>
        <v>20596.721000000005</v>
      </c>
    </row>
    <row r="53" spans="1:3">
      <c r="A53" s="7"/>
      <c r="B53" s="6" t="s">
        <v>55</v>
      </c>
      <c r="C53" s="15"/>
    </row>
    <row r="54" spans="1:3" ht="31.2">
      <c r="A54" s="7" t="s">
        <v>56</v>
      </c>
      <c r="B54" s="8" t="s">
        <v>57</v>
      </c>
      <c r="C54" s="15">
        <v>0</v>
      </c>
    </row>
    <row r="55" spans="1:3">
      <c r="A55" s="7"/>
      <c r="B55" s="4" t="s">
        <v>58</v>
      </c>
      <c r="C55" s="15">
        <v>8473.14</v>
      </c>
    </row>
    <row r="56" spans="1:3" ht="12" customHeight="1">
      <c r="A56" s="7"/>
      <c r="B56" s="4" t="s">
        <v>59</v>
      </c>
      <c r="C56" s="15">
        <v>6524.7</v>
      </c>
    </row>
    <row r="57" spans="1:3" ht="13.5" customHeight="1">
      <c r="A57" s="7"/>
      <c r="B57" s="4" t="s">
        <v>60</v>
      </c>
      <c r="C57" s="15">
        <v>3455.3999999999996</v>
      </c>
    </row>
    <row r="58" spans="1:3" ht="14.25" customHeight="1">
      <c r="A58" s="7"/>
      <c r="B58" s="4" t="s">
        <v>61</v>
      </c>
      <c r="C58" s="15">
        <v>241.8</v>
      </c>
    </row>
    <row r="59" spans="1:3" ht="16.5" customHeight="1">
      <c r="A59" s="7"/>
      <c r="B59" s="4" t="s">
        <v>62</v>
      </c>
      <c r="C59" s="15">
        <v>5612.04</v>
      </c>
    </row>
    <row r="60" spans="1:3">
      <c r="A60" s="7"/>
      <c r="B60" s="6" t="s">
        <v>63</v>
      </c>
      <c r="C60" s="16">
        <f>SUM(C55:C59)</f>
        <v>24307.079999999998</v>
      </c>
    </row>
    <row r="61" spans="1:3">
      <c r="A61" s="7"/>
      <c r="B61" s="6" t="s">
        <v>64</v>
      </c>
      <c r="C61" s="15"/>
    </row>
    <row r="62" spans="1:3">
      <c r="A62" s="7" t="s">
        <v>65</v>
      </c>
      <c r="B62" s="8" t="s">
        <v>66</v>
      </c>
      <c r="C62" s="15">
        <v>6163.2480000000005</v>
      </c>
    </row>
    <row r="63" spans="1:3">
      <c r="A63" s="7" t="s">
        <v>67</v>
      </c>
      <c r="B63" s="8" t="s">
        <v>68</v>
      </c>
      <c r="C63" s="15">
        <v>1256.6400000000001</v>
      </c>
    </row>
    <row r="64" spans="1:3">
      <c r="A64" s="7" t="s">
        <v>69</v>
      </c>
      <c r="B64" s="8" t="s">
        <v>70</v>
      </c>
      <c r="C64" s="15">
        <v>6294.6239999999998</v>
      </c>
    </row>
    <row r="65" spans="1:3" ht="31.2">
      <c r="A65" s="7" t="s">
        <v>71</v>
      </c>
      <c r="B65" s="8" t="s">
        <v>72</v>
      </c>
      <c r="C65" s="15">
        <v>3729.9360000000006</v>
      </c>
    </row>
    <row r="66" spans="1:3">
      <c r="A66" s="7" t="s">
        <v>73</v>
      </c>
      <c r="B66" s="8" t="s">
        <v>74</v>
      </c>
      <c r="C66" s="15">
        <v>1507.56</v>
      </c>
    </row>
    <row r="67" spans="1:3">
      <c r="A67" s="7"/>
      <c r="B67" s="6" t="s">
        <v>75</v>
      </c>
      <c r="C67" s="16">
        <f>SUM(C62:C66)</f>
        <v>18952.008000000002</v>
      </c>
    </row>
    <row r="68" spans="1:3" ht="13.5" customHeight="1">
      <c r="A68" s="7"/>
      <c r="B68" s="6" t="s">
        <v>76</v>
      </c>
      <c r="C68" s="15"/>
    </row>
    <row r="69" spans="1:3" ht="31.2">
      <c r="A69" s="7" t="s">
        <v>77</v>
      </c>
      <c r="B69" s="8" t="s">
        <v>78</v>
      </c>
      <c r="C69" s="15">
        <v>6991.4879999999994</v>
      </c>
    </row>
    <row r="70" spans="1:3">
      <c r="A70" s="7" t="s">
        <v>79</v>
      </c>
      <c r="B70" s="8" t="s">
        <v>80</v>
      </c>
      <c r="C70" s="15">
        <v>1953.5039999999997</v>
      </c>
    </row>
    <row r="71" spans="1:3">
      <c r="A71" s="7"/>
      <c r="B71" s="6" t="s">
        <v>81</v>
      </c>
      <c r="C71" s="16">
        <f>SUM(C69:C70)</f>
        <v>8944.9919999999984</v>
      </c>
    </row>
    <row r="72" spans="1:3">
      <c r="A72" s="10"/>
      <c r="B72" s="17" t="s">
        <v>123</v>
      </c>
      <c r="C72" s="16">
        <v>1062.7840000000001</v>
      </c>
    </row>
    <row r="73" spans="1:3">
      <c r="A73" s="10"/>
      <c r="B73" s="17" t="s">
        <v>124</v>
      </c>
      <c r="C73" s="16">
        <v>1042.5680000000002</v>
      </c>
    </row>
    <row r="74" spans="1:3">
      <c r="A74" s="7"/>
      <c r="B74" s="6" t="s">
        <v>125</v>
      </c>
      <c r="C74" s="15"/>
    </row>
    <row r="75" spans="1:3">
      <c r="A75" s="7" t="s">
        <v>82</v>
      </c>
      <c r="B75" s="8" t="s">
        <v>83</v>
      </c>
      <c r="C75" s="15">
        <v>3616.9800000000005</v>
      </c>
    </row>
    <row r="76" spans="1:3">
      <c r="A76" s="7" t="s">
        <v>84</v>
      </c>
      <c r="B76" s="8" t="s">
        <v>85</v>
      </c>
      <c r="C76" s="15">
        <v>4800.12</v>
      </c>
    </row>
    <row r="77" spans="1:3" ht="31.2">
      <c r="A77" s="7"/>
      <c r="B77" s="8" t="s">
        <v>86</v>
      </c>
      <c r="C77" s="15">
        <v>3521.579999999999</v>
      </c>
    </row>
    <row r="78" spans="1:3" ht="31.2">
      <c r="A78" s="7"/>
      <c r="B78" s="8" t="s">
        <v>87</v>
      </c>
      <c r="C78" s="15">
        <v>3521.579999999999</v>
      </c>
    </row>
    <row r="79" spans="1:3" ht="31.2">
      <c r="A79" s="7"/>
      <c r="B79" s="8" t="s">
        <v>88</v>
      </c>
      <c r="C79" s="15">
        <v>3521.579999999999</v>
      </c>
    </row>
    <row r="80" spans="1:3">
      <c r="A80" s="7"/>
      <c r="B80" s="6" t="s">
        <v>89</v>
      </c>
      <c r="C80" s="16">
        <f>SUM(C75:C79)</f>
        <v>18981.839999999997</v>
      </c>
    </row>
    <row r="81" spans="1:3">
      <c r="A81" s="7"/>
      <c r="B81" s="6" t="s">
        <v>90</v>
      </c>
      <c r="C81" s="15"/>
    </row>
    <row r="82" spans="1:3">
      <c r="A82" s="7" t="s">
        <v>126</v>
      </c>
      <c r="B82" s="6" t="s">
        <v>92</v>
      </c>
      <c r="C82" s="15">
        <v>0</v>
      </c>
    </row>
    <row r="83" spans="1:3" ht="31.2">
      <c r="A83" s="7"/>
      <c r="B83" s="11" t="s">
        <v>93</v>
      </c>
      <c r="C83" s="15">
        <v>2828.2000000000003</v>
      </c>
    </row>
    <row r="84" spans="1:3" ht="18" customHeight="1">
      <c r="A84" s="7"/>
      <c r="B84" s="11" t="s">
        <v>94</v>
      </c>
      <c r="C84" s="15">
        <v>485.56</v>
      </c>
    </row>
    <row r="85" spans="1:3">
      <c r="A85" s="7"/>
      <c r="B85" s="12" t="s">
        <v>95</v>
      </c>
      <c r="C85" s="15">
        <v>515.85</v>
      </c>
    </row>
    <row r="86" spans="1:3">
      <c r="A86" s="7"/>
      <c r="B86" s="12" t="s">
        <v>96</v>
      </c>
      <c r="C86" s="15">
        <v>568.41</v>
      </c>
    </row>
    <row r="87" spans="1:3">
      <c r="A87" s="7"/>
      <c r="B87" s="12" t="s">
        <v>97</v>
      </c>
      <c r="C87" s="15">
        <v>360.27</v>
      </c>
    </row>
    <row r="88" spans="1:3">
      <c r="A88" s="7"/>
      <c r="B88" s="11" t="s">
        <v>98</v>
      </c>
      <c r="C88" s="15">
        <v>21.965000000000003</v>
      </c>
    </row>
    <row r="89" spans="1:3">
      <c r="A89" s="7"/>
      <c r="B89" s="11" t="s">
        <v>99</v>
      </c>
      <c r="C89" s="15">
        <v>996.96</v>
      </c>
    </row>
    <row r="90" spans="1:3">
      <c r="A90" s="7"/>
      <c r="B90" s="11" t="s">
        <v>100</v>
      </c>
      <c r="C90" s="15">
        <v>203.77</v>
      </c>
    </row>
    <row r="91" spans="1:3">
      <c r="A91" s="7"/>
      <c r="B91" s="11" t="s">
        <v>101</v>
      </c>
      <c r="C91" s="15">
        <v>216.89</v>
      </c>
    </row>
    <row r="92" spans="1:3">
      <c r="A92" s="7"/>
      <c r="B92" s="11" t="s">
        <v>102</v>
      </c>
      <c r="C92" s="15">
        <v>76.45</v>
      </c>
    </row>
    <row r="93" spans="1:3">
      <c r="A93" s="7"/>
      <c r="B93" s="12" t="s">
        <v>103</v>
      </c>
      <c r="C93" s="15">
        <v>2068.6999999999998</v>
      </c>
    </row>
    <row r="94" spans="1:3">
      <c r="A94" s="7" t="s">
        <v>91</v>
      </c>
      <c r="B94" s="6" t="s">
        <v>104</v>
      </c>
      <c r="C94" s="15">
        <v>0</v>
      </c>
    </row>
    <row r="95" spans="1:3">
      <c r="A95" s="7"/>
      <c r="B95" s="8" t="s">
        <v>105</v>
      </c>
      <c r="C95" s="15">
        <v>217.49</v>
      </c>
    </row>
    <row r="96" spans="1:3">
      <c r="A96" s="7"/>
      <c r="B96" s="1" t="s">
        <v>106</v>
      </c>
      <c r="C96" s="15">
        <v>403.91</v>
      </c>
    </row>
    <row r="97" spans="1:3">
      <c r="A97" s="7"/>
      <c r="B97" s="1" t="s">
        <v>107</v>
      </c>
      <c r="C97" s="15">
        <v>922.19999999999993</v>
      </c>
    </row>
    <row r="98" spans="1:3">
      <c r="A98" s="7"/>
      <c r="B98" s="8" t="s">
        <v>108</v>
      </c>
      <c r="C98" s="15">
        <v>1250</v>
      </c>
    </row>
    <row r="99" spans="1:3">
      <c r="A99" s="7"/>
      <c r="B99" s="8" t="s">
        <v>109</v>
      </c>
      <c r="C99" s="15">
        <v>361.16</v>
      </c>
    </row>
    <row r="100" spans="1:3">
      <c r="A100" s="7"/>
      <c r="B100" s="4" t="s">
        <v>110</v>
      </c>
      <c r="C100" s="15">
        <v>321.28800000000001</v>
      </c>
    </row>
    <row r="101" spans="1:3">
      <c r="A101" s="7"/>
      <c r="B101" s="12" t="s">
        <v>95</v>
      </c>
      <c r="C101" s="15">
        <v>0</v>
      </c>
    </row>
    <row r="102" spans="1:3">
      <c r="A102" s="7"/>
      <c r="B102" s="12" t="s">
        <v>96</v>
      </c>
      <c r="C102" s="15">
        <v>0</v>
      </c>
    </row>
    <row r="103" spans="1:3">
      <c r="A103" s="7"/>
      <c r="B103" s="12" t="s">
        <v>97</v>
      </c>
      <c r="C103" s="15">
        <v>0</v>
      </c>
    </row>
    <row r="104" spans="1:3">
      <c r="A104" s="7"/>
      <c r="B104" s="11" t="s">
        <v>98</v>
      </c>
      <c r="C104" s="15">
        <v>0</v>
      </c>
    </row>
    <row r="105" spans="1:3">
      <c r="A105" s="7"/>
      <c r="B105" s="4" t="s">
        <v>111</v>
      </c>
      <c r="C105" s="15">
        <v>662.04</v>
      </c>
    </row>
    <row r="106" spans="1:3">
      <c r="A106" s="7"/>
      <c r="B106" s="6" t="s">
        <v>112</v>
      </c>
      <c r="C106" s="16">
        <f>SUM(C82:C105)</f>
        <v>12481.113000000001</v>
      </c>
    </row>
    <row r="107" spans="1:3">
      <c r="A107" s="10"/>
      <c r="B107" s="17" t="s">
        <v>128</v>
      </c>
      <c r="C107" s="16">
        <v>26006.735999999994</v>
      </c>
    </row>
    <row r="108" spans="1:3">
      <c r="A108" s="5"/>
      <c r="B108" s="13" t="s">
        <v>129</v>
      </c>
      <c r="C108" s="16">
        <f>C40+C52+C60+C67+C71+C72+C73+C80+C106+C107</f>
        <v>154195.3836</v>
      </c>
    </row>
    <row r="109" spans="1:3" s="33" customFormat="1">
      <c r="A109" s="30"/>
      <c r="B109" s="31" t="s">
        <v>117</v>
      </c>
      <c r="C109" s="32">
        <v>114331.32</v>
      </c>
    </row>
    <row r="110" spans="1:3" s="29" customFormat="1">
      <c r="A110" s="30"/>
      <c r="B110" s="31" t="s">
        <v>118</v>
      </c>
      <c r="C110" s="32">
        <v>113992.23</v>
      </c>
    </row>
    <row r="111" spans="1:3" s="29" customFormat="1">
      <c r="A111" s="30"/>
      <c r="B111" s="31" t="s">
        <v>119</v>
      </c>
      <c r="C111" s="32">
        <v>2409.25</v>
      </c>
    </row>
    <row r="112" spans="1:3" s="29" customFormat="1">
      <c r="A112" s="30"/>
      <c r="B112" s="31" t="s">
        <v>121</v>
      </c>
      <c r="C112" s="34">
        <f>C110+C111-C108</f>
        <v>-37793.903600000005</v>
      </c>
    </row>
    <row r="113" spans="1:3" s="29" customFormat="1">
      <c r="A113" s="30"/>
      <c r="B113" s="31" t="s">
        <v>120</v>
      </c>
      <c r="C113" s="34">
        <f>C31+C112</f>
        <v>-185242.14150000003</v>
      </c>
    </row>
    <row r="114" spans="1:3" s="28" customFormat="1">
      <c r="A114" s="35"/>
      <c r="C114" s="36"/>
    </row>
    <row r="115" spans="1:3" s="28" customFormat="1">
      <c r="A115" s="35"/>
      <c r="C115" s="36"/>
    </row>
    <row r="116" spans="1:3" s="28" customFormat="1">
      <c r="A116" s="35"/>
      <c r="C116" s="36"/>
    </row>
    <row r="117" spans="1:3" s="28" customFormat="1">
      <c r="A117" s="35"/>
      <c r="C117" s="36"/>
    </row>
    <row r="118" spans="1:3" s="28" customFormat="1">
      <c r="A118" s="35"/>
      <c r="C118" s="36"/>
    </row>
  </sheetData>
  <mergeCells count="3">
    <mergeCell ref="A27:B27"/>
    <mergeCell ref="A28:B28"/>
    <mergeCell ref="A29:B29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2023-01-30T02:42:51Z</dcterms:created>
  <dcterms:modified xsi:type="dcterms:W3CDTF">2023-02-21T09:19:41Z</dcterms:modified>
</cp:coreProperties>
</file>