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2г ЖЭК 6\юбилейная\"/>
    </mc:Choice>
  </mc:AlternateContent>
  <bookViews>
    <workbookView xWindow="0" yWindow="0" windowWidth="23250" windowHeight="131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47" i="1" l="1"/>
  <c r="C142" i="1" l="1"/>
  <c r="C106" i="1"/>
  <c r="C94" i="1"/>
  <c r="C91" i="1"/>
  <c r="C87" i="1"/>
  <c r="C80" i="1"/>
  <c r="C69" i="1"/>
  <c r="C57" i="1"/>
  <c r="B9" i="1"/>
  <c r="C144" i="1" l="1"/>
  <c r="C148" i="1" s="1"/>
</calcChain>
</file>

<file path=xl/sharedStrings.xml><?xml version="1.0" encoding="utf-8"?>
<sst xmlns="http://schemas.openxmlformats.org/spreadsheetml/2006/main" count="211" uniqueCount="199">
  <si>
    <t xml:space="preserve">Затраты на управление, содержание и текущий ремонт общедомового оборудования </t>
  </si>
  <si>
    <t>многоквартирных жилых домов, обслуживаемых ООО "ЖЭК №6"</t>
  </si>
  <si>
    <t>Юбилейная, 1 А</t>
  </si>
  <si>
    <t xml:space="preserve">    Натуральные показатели и технические характеристики</t>
  </si>
  <si>
    <t>А</t>
  </si>
  <si>
    <t>Общая площадь жилых помещений</t>
  </si>
  <si>
    <t>Б</t>
  </si>
  <si>
    <t>Общая площадь нежилых помещений</t>
  </si>
  <si>
    <t>В</t>
  </si>
  <si>
    <t>Итого общая площадь жил.и нежил.помещений</t>
  </si>
  <si>
    <t>г</t>
  </si>
  <si>
    <t>Уборочная площадь элементов л/клеток</t>
  </si>
  <si>
    <t>д</t>
  </si>
  <si>
    <t>Уборочная площадь лестничных клеток</t>
  </si>
  <si>
    <t xml:space="preserve"> - нижних 2-х этажей</t>
  </si>
  <si>
    <t xml:space="preserve"> - выше 2-го этажа</t>
  </si>
  <si>
    <t>е</t>
  </si>
  <si>
    <t>Численность проживающий людей</t>
  </si>
  <si>
    <t>Количество мусоропроводов</t>
  </si>
  <si>
    <t>ж</t>
  </si>
  <si>
    <t>Площадь мусороприемных камер</t>
  </si>
  <si>
    <t>Количество клапанов мусоропровода</t>
  </si>
  <si>
    <t>Длина ствола мусоропровода</t>
  </si>
  <si>
    <t>з</t>
  </si>
  <si>
    <t>Площадь чердаков</t>
  </si>
  <si>
    <t>и</t>
  </si>
  <si>
    <t>Площадь подвала</t>
  </si>
  <si>
    <t>к</t>
  </si>
  <si>
    <t>Площадь  кровли (сбивание сосулей)</t>
  </si>
  <si>
    <t>л</t>
  </si>
  <si>
    <t>Площадь придомовой территории (ручная уборка летом)</t>
  </si>
  <si>
    <t>Площадь проездов (механизированная уборка)</t>
  </si>
  <si>
    <t>м</t>
  </si>
  <si>
    <t>Площадь для очистки от наледи и льда</t>
  </si>
  <si>
    <t>Количество общедомовых приборов тепла</t>
  </si>
  <si>
    <t>Количество общедомовых приборов воды</t>
  </si>
  <si>
    <t>Норматив накопления твердых бытовых отходов на 1 человека в месяц</t>
  </si>
  <si>
    <t>н</t>
  </si>
  <si>
    <t>Количество лифтов</t>
  </si>
  <si>
    <t>Площадь пола кабины лифта</t>
  </si>
  <si>
    <t>Площадь элементов кабины лифта</t>
  </si>
  <si>
    <t>п</t>
  </si>
  <si>
    <t>Площадь газонов</t>
  </si>
  <si>
    <t xml:space="preserve">   1. Содержание помещений общего пользования</t>
  </si>
  <si>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</si>
  <si>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</si>
  <si>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</si>
  <si>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1.2.</t>
  </si>
  <si>
    <t>Мытье лестничных площадок и маршей нижних 2-х этажей</t>
  </si>
  <si>
    <t>Мытье лестничных площадок и маршей выше 2-го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</si>
  <si>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</si>
  <si>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</t>
  </si>
  <si>
    <t>стен</t>
  </si>
  <si>
    <t>дверей</t>
  </si>
  <si>
    <t>плафонов</t>
  </si>
  <si>
    <t>почтовых ящиков</t>
  </si>
  <si>
    <t>обметание пыли с потолков</t>
  </si>
  <si>
    <t>подоконников</t>
  </si>
  <si>
    <t>перил</t>
  </si>
  <si>
    <t>отопительных приборов</t>
  </si>
  <si>
    <t>1.4.</t>
  </si>
  <si>
    <t>Мытье окон</t>
  </si>
  <si>
    <t>Очистка чердаков, кровель и подвалов от мусора</t>
  </si>
  <si>
    <t xml:space="preserve">            ИТОГО по п. 1 :</t>
  </si>
  <si>
    <t xml:space="preserve">   2.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</si>
  <si>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</si>
  <si>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</si>
  <si>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</si>
  <si>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</si>
  <si>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</si>
  <si>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</si>
  <si>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</si>
  <si>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</si>
  <si>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</si>
  <si>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до 2-х см</t>
  </si>
  <si>
    <t xml:space="preserve"> 2.6</t>
  </si>
  <si>
    <t>Подметание снега толщиной выше 2-х см</t>
  </si>
  <si>
    <t xml:space="preserve"> 2.7</t>
  </si>
  <si>
    <t>Сдвижка и подметание территории в зимний период (механизированная уборка) с вывозом снега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</si>
  <si>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</si>
  <si>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</si>
  <si>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</t>
  </si>
  <si>
    <t>Очистка пешеходных дорожек и проездов от наледи и льда шириной 0,5м</t>
  </si>
  <si>
    <t xml:space="preserve"> 2.10</t>
  </si>
  <si>
    <t>Кошение газонов</t>
  </si>
  <si>
    <t xml:space="preserve">            ИТОГО по п. 2 :</t>
  </si>
  <si>
    <t>4.1.</t>
  </si>
  <si>
    <t>Регулировка, промывка, консервация, расконсервация, испытание системы центр.отопления:</t>
  </si>
  <si>
    <t xml:space="preserve"> - проведение техосмотров и устранение незначительных неисправностей в системе ЦО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</si>
  <si>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</si>
  <si>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</si>
  <si>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консервация и расконсервация системы ЦО</t>
  </si>
  <si>
    <t xml:space="preserve"> - ликвидация воздушных пробок в системе ЦО</t>
  </si>
  <si>
    <t>в радиаторном блоке</t>
  </si>
  <si>
    <t>замер температуры обратного теплоносителя</t>
  </si>
  <si>
    <t>регулировка и наладка системы отопления</t>
  </si>
  <si>
    <t xml:space="preserve">            ИТОГО по п. 3 :</t>
  </si>
  <si>
    <t xml:space="preserve">   4. Проведение технических осмотров и мелкий ремонт</t>
  </si>
  <si>
    <t>5.1.</t>
  </si>
  <si>
    <t>Замена ламп освещения подъездов,подвалов</t>
  </si>
  <si>
    <t>Проведение тех. осмотров и устран.мелких неисправн.конструктивных элем.и систем вентиляции</t>
  </si>
  <si>
    <t>Проведение тех. осмотров и устран. неисправн. эл.технич.устройств</t>
  </si>
  <si>
    <t xml:space="preserve">Проведение тех. осмотров  и устран. неисправнв системах водоснабжения и канализации чердаков </t>
  </si>
  <si>
    <t>Ершение канализационного выпуска</t>
  </si>
  <si>
    <t xml:space="preserve">            ИТОГО по п. 4 :</t>
  </si>
  <si>
    <t>Аварийное обслуживание внутридомового инж.сантех- и электротехнического оборудования</t>
  </si>
  <si>
    <t>Диспетчерское обслуживание</t>
  </si>
  <si>
    <t xml:space="preserve">            ИТОГО по п. 5 :</t>
  </si>
  <si>
    <t>6.</t>
  </si>
  <si>
    <t>7.</t>
  </si>
  <si>
    <t xml:space="preserve"> 8. Поверка и обслуживание общедомовых приборов учета.</t>
  </si>
  <si>
    <t>Вводные приборы учета тепла</t>
  </si>
  <si>
    <t>Визуальный осмотр и проверка наличия и нарушения пломб на ППР, вычислителе,  датчиков давления и температур, проверка работоспособности запорной арматуры для отключения фильтров. Разборка фильтра. Очистка фильтра от накипи</t>
  </si>
  <si>
    <t>Поверка приборов</t>
  </si>
  <si>
    <t>снятие и запись показаний, обработка информации и занесение в компьютер, передача данных для расчета с организацией</t>
  </si>
  <si>
    <t>Вводные приборы учета воды</t>
  </si>
  <si>
    <t>Обслуживание приборов учета воды</t>
  </si>
  <si>
    <t>визуальный осмотр и проверка наличия и нарушения пломб на ППР</t>
  </si>
  <si>
    <t>снятие и запись показаний, обработка информации и занесение в компьютер, передача данных для расчета с энергоснабжающей организацией</t>
  </si>
  <si>
    <t>Обслуживание приборов учета электроэнергии</t>
  </si>
  <si>
    <t>снятие и запись показаний</t>
  </si>
  <si>
    <t xml:space="preserve">  9. Текущий ремонт (непредвиденные работы)</t>
  </si>
  <si>
    <t>9.2.</t>
  </si>
  <si>
    <t>Текущий ремонт систем водоснабжения, водоотведения, отопления (непредвиденные работы)</t>
  </si>
  <si>
    <t>устранение течи радиатора кв.28:</t>
  </si>
  <si>
    <t>а</t>
  </si>
  <si>
    <t>смена прокладки паронитовой сантехнической для радиаторов</t>
  </si>
  <si>
    <t>б</t>
  </si>
  <si>
    <t xml:space="preserve">смена прокладки д/ниппеля </t>
  </si>
  <si>
    <t>в</t>
  </si>
  <si>
    <t>уплотнение соединений (герметик силиконовый,лен сантехнический)</t>
  </si>
  <si>
    <t>установка сбросного клапана на радиаторе кран Маевского кв. 26</t>
  </si>
  <si>
    <t>устранение течи радиатора кв.45:</t>
  </si>
  <si>
    <t>ниппель Ду20мм</t>
  </si>
  <si>
    <t>устранение течи радиатора кв.18:</t>
  </si>
  <si>
    <t>замена обратного клапана Ду20мм в ИТП</t>
  </si>
  <si>
    <t>замена крана шарового Ду20мм в ИТП</t>
  </si>
  <si>
    <t xml:space="preserve"> 9.3</t>
  </si>
  <si>
    <t>Текущий ремонт систем конструкт.элементов (непредвиденные работы)</t>
  </si>
  <si>
    <t>очистка козырька от снега</t>
  </si>
  <si>
    <t>очистка снежных наносов с кровли с телевышки</t>
  </si>
  <si>
    <t>работа телевышки</t>
  </si>
  <si>
    <t>погрузка и развоз дресвы на МКД в мешках</t>
  </si>
  <si>
    <t xml:space="preserve">установка контейнера - сетку для раздельного сбора мусора </t>
  </si>
  <si>
    <t>укрепление досок объявлений 2,3пп</t>
  </si>
  <si>
    <t>ремонт подвальной двери, приваривание шарнира</t>
  </si>
  <si>
    <t>сварочные работы</t>
  </si>
  <si>
    <t>прочистка канализационной вытяжки кв.17</t>
  </si>
  <si>
    <t>укрепление конька из оцинкованной стали</t>
  </si>
  <si>
    <t>открытие продухов</t>
  </si>
  <si>
    <t xml:space="preserve">   Сумма затрат по дому:</t>
  </si>
  <si>
    <t>2.</t>
  </si>
  <si>
    <t>Санитарное содержание придомовых территорий</t>
  </si>
  <si>
    <t>3.</t>
  </si>
  <si>
    <t>Подготовка дома  к сезонной эксплуатации</t>
  </si>
  <si>
    <t>4.</t>
  </si>
  <si>
    <t>Проведение технических осмотров и устранение мелких неисправностей</t>
  </si>
  <si>
    <t>5.</t>
  </si>
  <si>
    <t>Аварийное обслуживание внутридомового инженерного оборудования</t>
  </si>
  <si>
    <t>Обслуживание общедомовых приборов учета</t>
  </si>
  <si>
    <t>8.</t>
  </si>
  <si>
    <t>Непредвиденные ремонты общедомового инженерного оборудования</t>
  </si>
  <si>
    <t>9.</t>
  </si>
  <si>
    <t>Дератизация мест общего пользования</t>
  </si>
  <si>
    <t>10.</t>
  </si>
  <si>
    <t>Дезинсекция мест общего пользования</t>
  </si>
  <si>
    <t>11.</t>
  </si>
  <si>
    <t>Управление многоквартирным домом</t>
  </si>
  <si>
    <t>Итого затрат в расчете на год:</t>
  </si>
  <si>
    <t>Общая площадь дома</t>
  </si>
  <si>
    <t>Экономически-обоснованный тариф на 1 м2 в месяц (руб)</t>
  </si>
  <si>
    <t>Директор ООО "ЖКУ"</t>
  </si>
  <si>
    <t>__________________</t>
  </si>
  <si>
    <t>А.Г.Свянтов</t>
  </si>
  <si>
    <t>по управлению и обслуживанию</t>
  </si>
  <si>
    <t xml:space="preserve">Отчет за 2022 г </t>
  </si>
  <si>
    <t>Результат на 01.01.2022 г. ("+" экономия, "-"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</si>
  <si>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</si>
  <si>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</si>
  <si>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</si>
  <si>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2022 год "+" - экономия "-" - перерасход</t>
  </si>
  <si>
    <t>МКД по ул.Юбилейная 1а</t>
  </si>
  <si>
    <t>1.5.</t>
  </si>
  <si>
    <t xml:space="preserve">  3. Подготовка многоквартирного дома к сезонной эксплуатации</t>
  </si>
  <si>
    <t>3.1.</t>
  </si>
  <si>
    <t>4.3.</t>
  </si>
  <si>
    <t>4.4.</t>
  </si>
  <si>
    <t>4.5.</t>
  </si>
  <si>
    <t>4.6.</t>
  </si>
  <si>
    <t>5. Аварийное обслуживание</t>
  </si>
  <si>
    <t>5.2.</t>
  </si>
  <si>
    <t>6.Дератизация</t>
  </si>
  <si>
    <t>7.Дезинсекция</t>
  </si>
  <si>
    <t xml:space="preserve"> 8.1</t>
  </si>
  <si>
    <t xml:space="preserve"> </t>
  </si>
  <si>
    <t xml:space="preserve"> 8.2</t>
  </si>
  <si>
    <t xml:space="preserve">            ИТОГО по п. 8 :</t>
  </si>
  <si>
    <t>10.Управление многоквартирным домом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</si>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</sst>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Fill="1" applyBorder="1"/>
    <xf numFmtId="0" fontId="5" fillId="0" borderId="1" xfId="0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5" fillId="0" borderId="0" xfId="0" applyFont="1" applyBorder="1"/>
    <xf numFmtId="2" fontId="2" fillId="0" borderId="0" xfId="0" applyNumberFormat="1" applyFont="1" applyAlignment="1">
      <alignment horizontal="right" wrapText="1"/>
    </xf>
    <xf numFmtId="2" fontId="2" fillId="0" borderId="0" xfId="0" applyNumberFormat="1" applyFont="1" applyFill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/>
    </xf>
    <xf numFmtId="2" fontId="3" fillId="0" borderId="1" xfId="1" applyNumberFormat="1" applyFont="1" applyFill="1" applyBorder="1" applyAlignment="1">
      <alignment horizontal="right" wrapText="1"/>
    </xf>
    <xf numFmtId="2" fontId="3" fillId="0" borderId="1" xfId="1" applyNumberFormat="1" applyFont="1" applyBorder="1" applyAlignment="1">
      <alignment horizontal="right" wrapText="1"/>
    </xf>
    <xf numFmtId="2" fontId="2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2" fontId="2" fillId="0" borderId="0" xfId="0" applyNumberFormat="1" applyFont="1" applyFill="1" applyBorder="1"/>
    <xf numFmtId="2" fontId="2" fillId="0" borderId="0" xfId="0" applyNumberFormat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topLeftCell="A36" workbookViewId="0">
      <selection activeCell="F54" sqref="F54"/>
    </sheetView>
  </sheetViews>
  <sheetFormatPr defaultColWidth="9.140625" defaultRowHeight="15.75" x14ac:dyDescent="0.25"/>
  <cols>
    <col min="1" max="1" width="6.42578125" style="7" customWidth="1"/>
    <col min="2" max="2" width="77.7109375" style="7" customWidth="1"/>
    <col min="3" max="3" width="17" style="49" customWidth="1"/>
    <col min="4" max="4" width="9.140625" style="7" customWidth="1"/>
    <col min="5" max="5" width="13.5703125" style="7" customWidth="1"/>
    <col min="6" max="6" width="9.140625" style="7" customWidth="1"/>
    <col min="7" max="7" width="11.5703125" style="7" customWidth="1"/>
    <col min="8" max="200" width="9.140625" style="7" customWidth="1"/>
    <col min="201" max="201" width="6.42578125" style="7" customWidth="1"/>
    <col min="202" max="202" width="46.42578125" style="7" customWidth="1"/>
    <col min="203" max="203" width="9.140625" style="7" customWidth="1"/>
    <col min="204" max="204" width="7.85546875" style="7" customWidth="1"/>
    <col min="205" max="205" width="7.5703125" style="7" customWidth="1"/>
    <col min="206" max="206" width="5.85546875" style="7" customWidth="1"/>
    <col min="207" max="207" width="8.42578125" style="7" customWidth="1"/>
    <col min="208" max="208" width="10.42578125" style="7" customWidth="1"/>
    <col min="209" max="209" width="0.140625" style="7" customWidth="1"/>
    <col min="210" max="210" width="7.7109375" style="7" customWidth="1"/>
    <col min="211" max="211" width="8.85546875" style="7" customWidth="1"/>
    <col min="212" max="212" width="10.28515625" style="7" customWidth="1"/>
    <col min="213" max="213" width="7.42578125" style="7" customWidth="1"/>
    <col min="214" max="214" width="7.7109375" style="7" customWidth="1"/>
    <col min="215" max="215" width="8.85546875" style="7" customWidth="1"/>
    <col min="216" max="216" width="11.28515625" style="7" customWidth="1"/>
    <col min="217" max="218" width="7.7109375" style="7" customWidth="1"/>
    <col min="219" max="219" width="10.7109375" style="7" customWidth="1"/>
    <col min="220" max="220" width="11.28515625" style="7" customWidth="1"/>
    <col min="221" max="223" width="9.140625" style="7" customWidth="1"/>
    <col min="224" max="224" width="9" style="7" customWidth="1"/>
    <col min="225" max="239" width="9.140625" style="7" customWidth="1"/>
    <col min="240" max="240" width="13.85546875" style="7" customWidth="1"/>
    <col min="241" max="16384" width="9.140625" style="7"/>
  </cols>
  <sheetData>
    <row r="1" spans="1:2" ht="31.5" hidden="1" x14ac:dyDescent="0.25">
      <c r="B1" s="8" t="s">
        <v>0</v>
      </c>
    </row>
    <row r="2" spans="1:2" hidden="1" x14ac:dyDescent="0.25">
      <c r="B2" s="8" t="s">
        <v>1</v>
      </c>
    </row>
    <row r="3" spans="1:2" hidden="1" x14ac:dyDescent="0.25">
      <c r="B3" s="9" t="s">
        <v>2</v>
      </c>
    </row>
    <row r="4" spans="1:2" hidden="1" x14ac:dyDescent="0.25">
      <c r="A4" s="10"/>
      <c r="B4" s="11"/>
    </row>
    <row r="5" spans="1:2" hidden="1" x14ac:dyDescent="0.25">
      <c r="A5" s="12"/>
      <c r="B5" s="13"/>
    </row>
    <row r="6" spans="1:2" hidden="1" x14ac:dyDescent="0.25">
      <c r="A6" s="12"/>
      <c r="B6" s="13"/>
    </row>
    <row r="7" spans="1:2" hidden="1" x14ac:dyDescent="0.25">
      <c r="A7" s="12"/>
      <c r="B7" s="13"/>
    </row>
    <row r="8" spans="1:2" hidden="1" x14ac:dyDescent="0.25">
      <c r="A8" s="14"/>
      <c r="B8" s="15"/>
    </row>
    <row r="9" spans="1:2" hidden="1" x14ac:dyDescent="0.25">
      <c r="A9" s="16">
        <v>1</v>
      </c>
      <c r="B9" s="16">
        <f>A9+1</f>
        <v>2</v>
      </c>
    </row>
    <row r="10" spans="1:2" hidden="1" x14ac:dyDescent="0.25">
      <c r="A10" s="16"/>
      <c r="B10" s="17" t="s">
        <v>3</v>
      </c>
    </row>
    <row r="11" spans="1:2" hidden="1" x14ac:dyDescent="0.25">
      <c r="A11" s="18" t="s">
        <v>4</v>
      </c>
      <c r="B11" s="19" t="s">
        <v>5</v>
      </c>
    </row>
    <row r="12" spans="1:2" hidden="1" x14ac:dyDescent="0.25">
      <c r="A12" s="18" t="s">
        <v>6</v>
      </c>
      <c r="B12" s="19" t="s">
        <v>7</v>
      </c>
    </row>
    <row r="13" spans="1:2" hidden="1" x14ac:dyDescent="0.25">
      <c r="A13" s="16" t="s">
        <v>8</v>
      </c>
      <c r="B13" s="20" t="s">
        <v>9</v>
      </c>
    </row>
    <row r="14" spans="1:2" hidden="1" x14ac:dyDescent="0.25">
      <c r="A14" s="18" t="s">
        <v>10</v>
      </c>
      <c r="B14" s="19" t="s">
        <v>11</v>
      </c>
    </row>
    <row r="15" spans="1:2" hidden="1" x14ac:dyDescent="0.25">
      <c r="A15" s="18" t="s">
        <v>12</v>
      </c>
      <c r="B15" s="19" t="s">
        <v>13</v>
      </c>
    </row>
    <row r="16" spans="1:2" hidden="1" x14ac:dyDescent="0.25">
      <c r="A16" s="18"/>
      <c r="B16" s="19" t="s">
        <v>14</v>
      </c>
    </row>
    <row r="17" spans="1:2" hidden="1" x14ac:dyDescent="0.25">
      <c r="A17" s="18"/>
      <c r="B17" s="19" t="s">
        <v>15</v>
      </c>
    </row>
    <row r="18" spans="1:2" hidden="1" x14ac:dyDescent="0.25">
      <c r="A18" s="18" t="s">
        <v>16</v>
      </c>
      <c r="B18" s="19" t="s">
        <v>17</v>
      </c>
    </row>
    <row r="19" spans="1:2" hidden="1" x14ac:dyDescent="0.25">
      <c r="A19" s="18"/>
      <c r="B19" s="19" t="s">
        <v>18</v>
      </c>
    </row>
    <row r="20" spans="1:2" hidden="1" x14ac:dyDescent="0.25">
      <c r="A20" s="18" t="s">
        <v>19</v>
      </c>
      <c r="B20" s="19" t="s">
        <v>20</v>
      </c>
    </row>
    <row r="21" spans="1:2" hidden="1" x14ac:dyDescent="0.25">
      <c r="A21" s="18"/>
      <c r="B21" s="19" t="s">
        <v>21</v>
      </c>
    </row>
    <row r="22" spans="1:2" hidden="1" x14ac:dyDescent="0.25">
      <c r="A22" s="18"/>
      <c r="B22" s="19" t="s">
        <v>22</v>
      </c>
    </row>
    <row r="23" spans="1:2" hidden="1" x14ac:dyDescent="0.25">
      <c r="A23" s="18" t="s">
        <v>23</v>
      </c>
      <c r="B23" s="19" t="s">
        <v>24</v>
      </c>
    </row>
    <row r="24" spans="1:2" hidden="1" x14ac:dyDescent="0.25">
      <c r="A24" s="18" t="s">
        <v>25</v>
      </c>
      <c r="B24" s="19" t="s">
        <v>26</v>
      </c>
    </row>
    <row r="25" spans="1:2" hidden="1" x14ac:dyDescent="0.25">
      <c r="A25" s="18" t="s">
        <v>27</v>
      </c>
      <c r="B25" s="19" t="s">
        <v>28</v>
      </c>
    </row>
    <row r="26" spans="1:2" ht="24" hidden="1" customHeight="1" x14ac:dyDescent="0.25">
      <c r="A26" s="21" t="s">
        <v>29</v>
      </c>
      <c r="B26" s="19" t="s">
        <v>30</v>
      </c>
    </row>
    <row r="27" spans="1:2" ht="18" hidden="1" customHeight="1" x14ac:dyDescent="0.25">
      <c r="A27" s="21"/>
      <c r="B27" s="19" t="s">
        <v>31</v>
      </c>
    </row>
    <row r="28" spans="1:2" ht="16.5" hidden="1" customHeight="1" x14ac:dyDescent="0.25">
      <c r="A28" s="21"/>
      <c r="B28" s="19" t="s">
        <v>33</v>
      </c>
    </row>
    <row r="29" spans="1:2" ht="19.5" hidden="1" customHeight="1" x14ac:dyDescent="0.25">
      <c r="A29" s="21"/>
      <c r="B29" s="19" t="s">
        <v>34</v>
      </c>
    </row>
    <row r="30" spans="1:2" ht="19.5" hidden="1" customHeight="1" x14ac:dyDescent="0.25">
      <c r="A30" s="21"/>
      <c r="B30" s="19" t="s">
        <v>35</v>
      </c>
    </row>
    <row r="31" spans="1:2" ht="23.25" hidden="1" customHeight="1" x14ac:dyDescent="0.25">
      <c r="A31" s="21" t="s">
        <v>32</v>
      </c>
      <c r="B31" s="19" t="s">
        <v>36</v>
      </c>
    </row>
    <row r="32" spans="1:2" ht="19.5" hidden="1" customHeight="1" x14ac:dyDescent="0.25">
      <c r="A32" s="21" t="s">
        <v>37</v>
      </c>
      <c r="B32" s="19" t="s">
        <v>38</v>
      </c>
    </row>
    <row r="33" spans="1:3" ht="18" hidden="1" customHeight="1" x14ac:dyDescent="0.25">
      <c r="A33" s="21"/>
      <c r="B33" s="19" t="s">
        <v>39</v>
      </c>
    </row>
    <row r="34" spans="1:3" ht="16.5" hidden="1" customHeight="1" x14ac:dyDescent="0.25">
      <c r="A34" s="21"/>
      <c r="B34" s="19" t="s">
        <v>40</v>
      </c>
    </row>
    <row r="35" spans="1:3" hidden="1" x14ac:dyDescent="0.25">
      <c r="A35" s="21" t="s">
        <v>41</v>
      </c>
      <c r="B35" s="19" t="s">
        <v>42</v>
      </c>
    </row>
    <row r="36" spans="1:3" s="2" customFormat="1" x14ac:dyDescent="0.25">
      <c r="A36" s="63" t="s">
        <v>175</v>
      </c>
      <c r="B36" s="63"/>
      <c r="C36" s="50"/>
    </row>
    <row r="37" spans="1:3" s="2" customFormat="1" x14ac:dyDescent="0.25">
      <c r="A37" s="63" t="s">
        <v>174</v>
      </c>
      <c r="B37" s="63"/>
      <c r="C37" s="50"/>
    </row>
    <row r="38" spans="1:3" s="2" customFormat="1" x14ac:dyDescent="0.25">
      <c r="A38" s="63" t="s">
        <v>181</v>
      </c>
      <c r="B38" s="63"/>
      <c r="C38" s="50"/>
    </row>
    <row r="39" spans="1:3" s="2" customFormat="1" x14ac:dyDescent="0.25">
      <c r="A39" s="3"/>
      <c r="B39" s="3"/>
      <c r="C39" s="50"/>
    </row>
    <row r="40" spans="1:3" s="6" customFormat="1" x14ac:dyDescent="0.25">
      <c r="A40" s="4"/>
      <c r="B40" s="5" t="s">
        <v>176</v>
      </c>
      <c r="C40" s="51">
        <v>-393555.68883333355</v>
      </c>
    </row>
    <row r="41" spans="1:3" x14ac:dyDescent="0.25">
      <c r="A41" s="22"/>
      <c r="B41" s="29" t="s">
        <v>43</v>
      </c>
      <c r="C41" s="52"/>
    </row>
    <row r="42" spans="1:3" ht="25.15" customHeight="1" x14ac:dyDescent="0.25">
      <c r="A42" s="21" t="s">
        <v>44</v>
      </c>
      <c r="B42" s="23" t="s">
        <v>45</v>
      </c>
      <c r="C42" s="52">
        <v>14292.180000000004</v>
      </c>
    </row>
    <row r="43" spans="1:3" ht="18.75" customHeight="1" x14ac:dyDescent="0.25">
      <c r="A43" s="21"/>
      <c r="B43" s="23" t="s">
        <v>46</v>
      </c>
      <c r="C43" s="52">
        <v>4877.4559999999992</v>
      </c>
    </row>
    <row r="44" spans="1:3" ht="21" customHeight="1" x14ac:dyDescent="0.25">
      <c r="A44" s="24" t="s">
        <v>47</v>
      </c>
      <c r="B44" s="24" t="s">
        <v>48</v>
      </c>
      <c r="C44" s="52">
        <v>33803.280000000006</v>
      </c>
    </row>
    <row r="45" spans="1:3" ht="21" customHeight="1" x14ac:dyDescent="0.25">
      <c r="A45" s="24"/>
      <c r="B45" s="24" t="s">
        <v>49</v>
      </c>
      <c r="C45" s="52">
        <v>12268.567999999999</v>
      </c>
    </row>
    <row r="46" spans="1:3" ht="49.5" customHeight="1" x14ac:dyDescent="0.25">
      <c r="A46" s="24" t="s">
        <v>50</v>
      </c>
      <c r="B46" s="24" t="s">
        <v>51</v>
      </c>
      <c r="C46" s="52">
        <v>0</v>
      </c>
    </row>
    <row r="47" spans="1:3" ht="16.5" customHeight="1" x14ac:dyDescent="0.25">
      <c r="A47" s="24"/>
      <c r="B47" s="24" t="s">
        <v>52</v>
      </c>
      <c r="C47" s="52">
        <v>2539.6419999999998</v>
      </c>
    </row>
    <row r="48" spans="1:3" ht="16.5" customHeight="1" x14ac:dyDescent="0.25">
      <c r="A48" s="24"/>
      <c r="B48" s="24" t="s">
        <v>53</v>
      </c>
      <c r="C48" s="52">
        <v>50.94</v>
      </c>
    </row>
    <row r="49" spans="1:3" ht="18" customHeight="1" x14ac:dyDescent="0.25">
      <c r="A49" s="24"/>
      <c r="B49" s="24" t="s">
        <v>54</v>
      </c>
      <c r="C49" s="52">
        <v>158.48000000000002</v>
      </c>
    </row>
    <row r="50" spans="1:3" ht="16.5" customHeight="1" x14ac:dyDescent="0.25">
      <c r="A50" s="24"/>
      <c r="B50" s="24" t="s">
        <v>55</v>
      </c>
      <c r="C50" s="52">
        <v>15.395200000000001</v>
      </c>
    </row>
    <row r="51" spans="1:3" ht="16.5" customHeight="1" x14ac:dyDescent="0.25">
      <c r="A51" s="24"/>
      <c r="B51" s="24" t="s">
        <v>56</v>
      </c>
      <c r="C51" s="52">
        <v>1495.9380000000001</v>
      </c>
    </row>
    <row r="52" spans="1:3" ht="17.25" customHeight="1" x14ac:dyDescent="0.25">
      <c r="A52" s="24"/>
      <c r="B52" s="24" t="s">
        <v>57</v>
      </c>
      <c r="C52" s="52">
        <v>126.78399999999999</v>
      </c>
    </row>
    <row r="53" spans="1:3" ht="15.75" customHeight="1" x14ac:dyDescent="0.25">
      <c r="A53" s="24"/>
      <c r="B53" s="24" t="s">
        <v>58</v>
      </c>
      <c r="C53" s="52">
        <v>89.994</v>
      </c>
    </row>
    <row r="54" spans="1:3" ht="15.75" customHeight="1" x14ac:dyDescent="0.25">
      <c r="A54" s="24"/>
      <c r="B54" s="24" t="s">
        <v>59</v>
      </c>
      <c r="C54" s="52">
        <v>123.38800000000001</v>
      </c>
    </row>
    <row r="55" spans="1:3" x14ac:dyDescent="0.25">
      <c r="A55" s="21" t="s">
        <v>60</v>
      </c>
      <c r="B55" s="24" t="s">
        <v>61</v>
      </c>
      <c r="C55" s="52">
        <v>292.80399999999997</v>
      </c>
    </row>
    <row r="56" spans="1:3" ht="21" customHeight="1" x14ac:dyDescent="0.25">
      <c r="A56" s="21" t="s">
        <v>182</v>
      </c>
      <c r="B56" s="24" t="s">
        <v>62</v>
      </c>
      <c r="C56" s="52">
        <v>4281.8490000000002</v>
      </c>
    </row>
    <row r="57" spans="1:3" x14ac:dyDescent="0.25">
      <c r="A57" s="21"/>
      <c r="B57" s="25" t="s">
        <v>63</v>
      </c>
      <c r="C57" s="53">
        <f>SUM(C42:C56)</f>
        <v>74416.698200000028</v>
      </c>
    </row>
    <row r="58" spans="1:3" ht="35.25" customHeight="1" x14ac:dyDescent="0.25">
      <c r="A58" s="21"/>
      <c r="B58" s="29" t="s">
        <v>64</v>
      </c>
      <c r="C58" s="52"/>
    </row>
    <row r="59" spans="1:3" ht="20.25" customHeight="1" x14ac:dyDescent="0.25">
      <c r="A59" s="21" t="s">
        <v>65</v>
      </c>
      <c r="B59" s="23" t="s">
        <v>66</v>
      </c>
      <c r="C59" s="52">
        <v>41602.192399999993</v>
      </c>
    </row>
    <row r="60" spans="1:3" ht="19.5" customHeight="1" x14ac:dyDescent="0.25">
      <c r="A60" s="26" t="s">
        <v>67</v>
      </c>
      <c r="B60" s="23" t="s">
        <v>68</v>
      </c>
      <c r="C60" s="52">
        <v>6530.72</v>
      </c>
    </row>
    <row r="61" spans="1:3" ht="21" customHeight="1" x14ac:dyDescent="0.25">
      <c r="A61" s="26" t="s">
        <v>69</v>
      </c>
      <c r="B61" s="23" t="s">
        <v>70</v>
      </c>
      <c r="C61" s="52">
        <v>14268.800000000001</v>
      </c>
    </row>
    <row r="62" spans="1:3" ht="21" customHeight="1" x14ac:dyDescent="0.25">
      <c r="A62" s="26" t="s">
        <v>71</v>
      </c>
      <c r="B62" s="23" t="s">
        <v>72</v>
      </c>
      <c r="C62" s="52">
        <v>1957.26</v>
      </c>
    </row>
    <row r="63" spans="1:3" ht="22.5" customHeight="1" x14ac:dyDescent="0.25">
      <c r="A63" s="26" t="s">
        <v>73</v>
      </c>
      <c r="B63" s="23" t="s">
        <v>74</v>
      </c>
      <c r="C63" s="52">
        <v>45048.797999999995</v>
      </c>
    </row>
    <row r="64" spans="1:3" ht="16.5" customHeight="1" x14ac:dyDescent="0.25">
      <c r="A64" s="26" t="s">
        <v>75</v>
      </c>
      <c r="B64" s="23" t="s">
        <v>76</v>
      </c>
      <c r="C64" s="52">
        <v>29706.947999999997</v>
      </c>
    </row>
    <row r="65" spans="1:7" ht="33" customHeight="1" x14ac:dyDescent="0.25">
      <c r="A65" s="21" t="s">
        <v>77</v>
      </c>
      <c r="B65" s="23" t="s">
        <v>78</v>
      </c>
      <c r="C65" s="52">
        <v>8448</v>
      </c>
    </row>
    <row r="66" spans="1:7" ht="31.5" customHeight="1" x14ac:dyDescent="0.25">
      <c r="A66" s="21" t="s">
        <v>79</v>
      </c>
      <c r="B66" s="23" t="s">
        <v>80</v>
      </c>
      <c r="C66" s="52">
        <v>592.20000000000005</v>
      </c>
    </row>
    <row r="67" spans="1:7" ht="27.75" customHeight="1" x14ac:dyDescent="0.25">
      <c r="A67" s="21" t="s">
        <v>81</v>
      </c>
      <c r="B67" s="23" t="s">
        <v>82</v>
      </c>
      <c r="C67" s="52">
        <v>14004.9</v>
      </c>
    </row>
    <row r="68" spans="1:7" x14ac:dyDescent="0.25">
      <c r="A68" s="21" t="s">
        <v>83</v>
      </c>
      <c r="B68" s="23" t="s">
        <v>84</v>
      </c>
      <c r="C68" s="52">
        <v>14241.36</v>
      </c>
    </row>
    <row r="69" spans="1:7" x14ac:dyDescent="0.25">
      <c r="A69" s="21"/>
      <c r="B69" s="25" t="s">
        <v>85</v>
      </c>
      <c r="C69" s="53">
        <f>SUM(C59:C68)</f>
        <v>176401.17839999998</v>
      </c>
      <c r="G69" s="69"/>
    </row>
    <row r="70" spans="1:7" x14ac:dyDescent="0.25">
      <c r="A70" s="21"/>
      <c r="B70" s="29" t="s">
        <v>183</v>
      </c>
      <c r="C70" s="52"/>
    </row>
    <row r="71" spans="1:7" s="28" customFormat="1" ht="30.75" customHeight="1" x14ac:dyDescent="0.25">
      <c r="A71" s="27" t="s">
        <v>184</v>
      </c>
      <c r="B71" s="22" t="s">
        <v>87</v>
      </c>
      <c r="C71" s="54"/>
    </row>
    <row r="72" spans="1:7" s="28" customFormat="1" ht="30" customHeight="1" x14ac:dyDescent="0.25">
      <c r="A72" s="27"/>
      <c r="B72" s="22" t="s">
        <v>88</v>
      </c>
      <c r="C72" s="54">
        <v>5416.3560000000007</v>
      </c>
    </row>
    <row r="73" spans="1:7" s="28" customFormat="1" ht="21.75" customHeight="1" x14ac:dyDescent="0.25">
      <c r="A73" s="27"/>
      <c r="B73" s="22" t="s">
        <v>89</v>
      </c>
      <c r="C73" s="54">
        <v>43203.200000000004</v>
      </c>
    </row>
    <row r="74" spans="1:7" s="28" customFormat="1" ht="15" customHeight="1" x14ac:dyDescent="0.25">
      <c r="A74" s="27"/>
      <c r="B74" s="22" t="s">
        <v>90</v>
      </c>
      <c r="C74" s="54">
        <v>31919.436999999998</v>
      </c>
    </row>
    <row r="75" spans="1:7" s="28" customFormat="1" ht="14.25" customHeight="1" x14ac:dyDescent="0.25">
      <c r="A75" s="27"/>
      <c r="B75" s="22" t="s">
        <v>91</v>
      </c>
      <c r="C75" s="54">
        <v>16900.674999999999</v>
      </c>
    </row>
    <row r="76" spans="1:7" s="28" customFormat="1" ht="21.75" customHeight="1" x14ac:dyDescent="0.25">
      <c r="A76" s="27"/>
      <c r="B76" s="22" t="s">
        <v>92</v>
      </c>
      <c r="C76" s="54">
        <v>2971.08</v>
      </c>
    </row>
    <row r="77" spans="1:7" s="28" customFormat="1" ht="19.5" customHeight="1" x14ac:dyDescent="0.25">
      <c r="A77" s="27"/>
      <c r="B77" s="22" t="s">
        <v>93</v>
      </c>
      <c r="C77" s="54">
        <v>297.14999999999998</v>
      </c>
    </row>
    <row r="78" spans="1:7" s="28" customFormat="1" ht="18" customHeight="1" x14ac:dyDescent="0.25">
      <c r="A78" s="27"/>
      <c r="B78" s="22" t="s">
        <v>94</v>
      </c>
      <c r="C78" s="54">
        <v>28.05</v>
      </c>
    </row>
    <row r="79" spans="1:7" s="28" customFormat="1" ht="16.5" customHeight="1" x14ac:dyDescent="0.25">
      <c r="A79" s="27"/>
      <c r="B79" s="22" t="s">
        <v>95</v>
      </c>
      <c r="C79" s="54">
        <v>2375.23</v>
      </c>
    </row>
    <row r="80" spans="1:7" x14ac:dyDescent="0.25">
      <c r="A80" s="21"/>
      <c r="B80" s="25" t="s">
        <v>96</v>
      </c>
      <c r="C80" s="53">
        <f>SUM(C72:C79)</f>
        <v>103111.178</v>
      </c>
    </row>
    <row r="81" spans="1:3" x14ac:dyDescent="0.25">
      <c r="A81" s="21"/>
      <c r="B81" s="29" t="s">
        <v>97</v>
      </c>
      <c r="C81" s="52"/>
    </row>
    <row r="82" spans="1:3" s="28" customFormat="1" x14ac:dyDescent="0.25">
      <c r="A82" s="27" t="s">
        <v>86</v>
      </c>
      <c r="B82" s="22" t="s">
        <v>99</v>
      </c>
      <c r="C82" s="54">
        <v>203.34</v>
      </c>
    </row>
    <row r="83" spans="1:3" s="28" customFormat="1" ht="31.5" x14ac:dyDescent="0.25">
      <c r="A83" s="27" t="s">
        <v>185</v>
      </c>
      <c r="B83" s="22" t="s">
        <v>100</v>
      </c>
      <c r="C83" s="54">
        <v>4737.036000000001</v>
      </c>
    </row>
    <row r="84" spans="1:3" s="28" customFormat="1" x14ac:dyDescent="0.25">
      <c r="A84" s="27" t="s">
        <v>186</v>
      </c>
      <c r="B84" s="22" t="s">
        <v>101</v>
      </c>
      <c r="C84" s="54">
        <v>12013.294000000002</v>
      </c>
    </row>
    <row r="85" spans="1:3" s="28" customFormat="1" ht="31.5" x14ac:dyDescent="0.25">
      <c r="A85" s="27" t="s">
        <v>187</v>
      </c>
      <c r="B85" s="22" t="s">
        <v>102</v>
      </c>
      <c r="C85" s="54">
        <v>14211.108000000004</v>
      </c>
    </row>
    <row r="86" spans="1:3" s="28" customFormat="1" x14ac:dyDescent="0.25">
      <c r="A86" s="27" t="s">
        <v>188</v>
      </c>
      <c r="B86" s="22" t="s">
        <v>103</v>
      </c>
      <c r="C86" s="54">
        <v>2187.6932000000002</v>
      </c>
    </row>
    <row r="87" spans="1:3" x14ac:dyDescent="0.25">
      <c r="A87" s="21"/>
      <c r="B87" s="25" t="s">
        <v>104</v>
      </c>
      <c r="C87" s="53">
        <f>SUM(C82:C86)</f>
        <v>33352.471200000007</v>
      </c>
    </row>
    <row r="88" spans="1:3" s="28" customFormat="1" x14ac:dyDescent="0.25">
      <c r="A88" s="27"/>
      <c r="B88" s="29" t="s">
        <v>189</v>
      </c>
      <c r="C88" s="54"/>
    </row>
    <row r="89" spans="1:3" s="28" customFormat="1" ht="31.5" x14ac:dyDescent="0.25">
      <c r="A89" s="27" t="s">
        <v>98</v>
      </c>
      <c r="B89" s="22" t="s">
        <v>105</v>
      </c>
      <c r="C89" s="54">
        <v>26117.712000000007</v>
      </c>
    </row>
    <row r="90" spans="1:3" s="28" customFormat="1" x14ac:dyDescent="0.25">
      <c r="A90" s="27" t="s">
        <v>190</v>
      </c>
      <c r="B90" s="22" t="s">
        <v>106</v>
      </c>
      <c r="C90" s="54">
        <v>7297.5959999999986</v>
      </c>
    </row>
    <row r="91" spans="1:3" ht="24.75" customHeight="1" x14ac:dyDescent="0.25">
      <c r="A91" s="30"/>
      <c r="B91" s="25" t="s">
        <v>107</v>
      </c>
      <c r="C91" s="53">
        <f>SUM(C89:C90)</f>
        <v>33415.308000000005</v>
      </c>
    </row>
    <row r="92" spans="1:3" x14ac:dyDescent="0.25">
      <c r="A92" s="30"/>
      <c r="B92" s="25" t="s">
        <v>191</v>
      </c>
      <c r="C92" s="52">
        <v>3013.92</v>
      </c>
    </row>
    <row r="93" spans="1:3" x14ac:dyDescent="0.25">
      <c r="A93" s="30"/>
      <c r="B93" s="25" t="s">
        <v>192</v>
      </c>
      <c r="C93" s="52">
        <v>2956.59</v>
      </c>
    </row>
    <row r="94" spans="1:3" x14ac:dyDescent="0.25">
      <c r="A94" s="30"/>
      <c r="B94" s="25"/>
      <c r="C94" s="53">
        <f>SUM(C92:C93)</f>
        <v>5970.51</v>
      </c>
    </row>
    <row r="95" spans="1:3" ht="23.25" customHeight="1" x14ac:dyDescent="0.25">
      <c r="A95" s="30"/>
      <c r="B95" s="25" t="s">
        <v>110</v>
      </c>
      <c r="C95" s="52">
        <v>0</v>
      </c>
    </row>
    <row r="96" spans="1:3" s="1" customFormat="1" ht="19.5" customHeight="1" x14ac:dyDescent="0.25">
      <c r="A96" s="26" t="s">
        <v>193</v>
      </c>
      <c r="B96" s="31" t="s">
        <v>111</v>
      </c>
      <c r="C96" s="55">
        <v>0</v>
      </c>
    </row>
    <row r="97" spans="1:3" s="34" customFormat="1" ht="78.75" customHeight="1" x14ac:dyDescent="0.25">
      <c r="A97" s="26" t="s">
        <v>194</v>
      </c>
      <c r="B97" s="33" t="s">
        <v>112</v>
      </c>
      <c r="C97" s="56">
        <v>4800.12</v>
      </c>
    </row>
    <row r="98" spans="1:3" s="34" customFormat="1" ht="36.75" customHeight="1" x14ac:dyDescent="0.25">
      <c r="A98" s="26"/>
      <c r="B98" s="33" t="s">
        <v>114</v>
      </c>
      <c r="C98" s="56">
        <v>3521.579999999999</v>
      </c>
    </row>
    <row r="99" spans="1:3" s="34" customFormat="1" ht="23.25" customHeight="1" x14ac:dyDescent="0.25">
      <c r="A99" s="26" t="s">
        <v>195</v>
      </c>
      <c r="B99" s="35" t="s">
        <v>115</v>
      </c>
      <c r="C99" s="56">
        <v>0</v>
      </c>
    </row>
    <row r="100" spans="1:3" s="1" customFormat="1" ht="19.5" customHeight="1" x14ac:dyDescent="0.25">
      <c r="A100" s="26"/>
      <c r="B100" s="23" t="s">
        <v>116</v>
      </c>
      <c r="C100" s="55">
        <v>0</v>
      </c>
    </row>
    <row r="101" spans="1:3" s="34" customFormat="1" ht="21.75" customHeight="1" x14ac:dyDescent="0.25">
      <c r="A101" s="26"/>
      <c r="B101" s="33" t="s">
        <v>117</v>
      </c>
      <c r="C101" s="56">
        <v>3616.9800000000005</v>
      </c>
    </row>
    <row r="102" spans="1:3" s="34" customFormat="1" ht="21" customHeight="1" x14ac:dyDescent="0.25">
      <c r="A102" s="26"/>
      <c r="B102" s="33" t="s">
        <v>113</v>
      </c>
      <c r="C102" s="56">
        <v>0</v>
      </c>
    </row>
    <row r="103" spans="1:3" s="34" customFormat="1" ht="45" customHeight="1" x14ac:dyDescent="0.25">
      <c r="A103" s="26"/>
      <c r="B103" s="33" t="s">
        <v>118</v>
      </c>
      <c r="C103" s="56">
        <v>3521.579999999999</v>
      </c>
    </row>
    <row r="104" spans="1:3" s="34" customFormat="1" ht="28.5" customHeight="1" x14ac:dyDescent="0.25">
      <c r="A104" s="32"/>
      <c r="B104" s="33" t="s">
        <v>119</v>
      </c>
      <c r="C104" s="56">
        <v>0</v>
      </c>
    </row>
    <row r="105" spans="1:3" s="34" customFormat="1" ht="18" customHeight="1" x14ac:dyDescent="0.25">
      <c r="A105" s="36"/>
      <c r="B105" s="33" t="s">
        <v>120</v>
      </c>
      <c r="C105" s="56">
        <v>7043.159999999998</v>
      </c>
    </row>
    <row r="106" spans="1:3" ht="22.5" customHeight="1" x14ac:dyDescent="0.25">
      <c r="A106" s="30"/>
      <c r="B106" s="25" t="s">
        <v>196</v>
      </c>
      <c r="C106" s="53">
        <f>SUM(C97:C105)</f>
        <v>22503.42</v>
      </c>
    </row>
    <row r="107" spans="1:3" x14ac:dyDescent="0.25">
      <c r="A107" s="21"/>
      <c r="B107" s="17" t="s">
        <v>121</v>
      </c>
      <c r="C107" s="52"/>
    </row>
    <row r="108" spans="1:3" ht="36" customHeight="1" x14ac:dyDescent="0.25">
      <c r="A108" s="21" t="s">
        <v>122</v>
      </c>
      <c r="B108" s="25" t="s">
        <v>123</v>
      </c>
      <c r="C108" s="52">
        <v>0</v>
      </c>
    </row>
    <row r="109" spans="1:3" ht="22.5" customHeight="1" x14ac:dyDescent="0.25">
      <c r="A109" s="37"/>
      <c r="B109" s="29" t="s">
        <v>124</v>
      </c>
      <c r="C109" s="52">
        <v>0</v>
      </c>
    </row>
    <row r="110" spans="1:3" ht="27" customHeight="1" x14ac:dyDescent="0.25">
      <c r="A110" s="37" t="s">
        <v>125</v>
      </c>
      <c r="B110" s="38" t="s">
        <v>126</v>
      </c>
      <c r="C110" s="52">
        <v>1899.88</v>
      </c>
    </row>
    <row r="111" spans="1:3" ht="27" customHeight="1" x14ac:dyDescent="0.25">
      <c r="A111" s="37" t="s">
        <v>127</v>
      </c>
      <c r="B111" s="38" t="s">
        <v>128</v>
      </c>
      <c r="C111" s="52">
        <v>1899.88</v>
      </c>
    </row>
    <row r="112" spans="1:3" ht="27" customHeight="1" x14ac:dyDescent="0.25">
      <c r="A112" s="37" t="s">
        <v>129</v>
      </c>
      <c r="B112" s="38" t="s">
        <v>130</v>
      </c>
      <c r="C112" s="52">
        <v>40.451999999999998</v>
      </c>
    </row>
    <row r="113" spans="1:3" ht="27" customHeight="1" x14ac:dyDescent="0.25">
      <c r="A113" s="37"/>
      <c r="B113" s="38" t="s">
        <v>131</v>
      </c>
      <c r="C113" s="52">
        <v>568.41</v>
      </c>
    </row>
    <row r="114" spans="1:3" ht="27" customHeight="1" x14ac:dyDescent="0.25">
      <c r="A114" s="37"/>
      <c r="B114" s="38" t="s">
        <v>124</v>
      </c>
      <c r="C114" s="52">
        <v>0</v>
      </c>
    </row>
    <row r="115" spans="1:3" ht="27" customHeight="1" x14ac:dyDescent="0.25">
      <c r="A115" s="37"/>
      <c r="B115" s="38" t="s">
        <v>126</v>
      </c>
      <c r="C115" s="52">
        <v>949.94</v>
      </c>
    </row>
    <row r="116" spans="1:3" ht="27" customHeight="1" x14ac:dyDescent="0.25">
      <c r="A116" s="37"/>
      <c r="B116" s="38" t="s">
        <v>128</v>
      </c>
      <c r="C116" s="52">
        <v>949.94</v>
      </c>
    </row>
    <row r="117" spans="1:3" ht="27" customHeight="1" x14ac:dyDescent="0.25">
      <c r="A117" s="37"/>
      <c r="B117" s="38" t="s">
        <v>130</v>
      </c>
      <c r="C117" s="52">
        <v>20.225999999999999</v>
      </c>
    </row>
    <row r="118" spans="1:3" ht="27" customHeight="1" x14ac:dyDescent="0.25">
      <c r="A118" s="37"/>
      <c r="B118" s="38" t="s">
        <v>132</v>
      </c>
      <c r="C118" s="52">
        <v>0</v>
      </c>
    </row>
    <row r="119" spans="1:3" ht="27" customHeight="1" x14ac:dyDescent="0.25">
      <c r="A119" s="37"/>
      <c r="B119" s="38" t="s">
        <v>126</v>
      </c>
      <c r="C119" s="52">
        <v>949.94</v>
      </c>
    </row>
    <row r="120" spans="1:3" ht="27" customHeight="1" x14ac:dyDescent="0.25">
      <c r="A120" s="37"/>
      <c r="B120" s="38" t="s">
        <v>128</v>
      </c>
      <c r="C120" s="52">
        <v>949.94</v>
      </c>
    </row>
    <row r="121" spans="1:3" ht="27" customHeight="1" x14ac:dyDescent="0.25">
      <c r="A121" s="37"/>
      <c r="B121" s="38" t="s">
        <v>130</v>
      </c>
      <c r="C121" s="52">
        <v>20.225999999999999</v>
      </c>
    </row>
    <row r="122" spans="1:3" ht="27" customHeight="1" x14ac:dyDescent="0.25">
      <c r="A122" s="37"/>
      <c r="B122" s="38" t="s">
        <v>133</v>
      </c>
      <c r="C122" s="52">
        <v>127.62</v>
      </c>
    </row>
    <row r="123" spans="1:3" ht="27" customHeight="1" x14ac:dyDescent="0.25">
      <c r="A123" s="37"/>
      <c r="B123" s="38" t="s">
        <v>134</v>
      </c>
      <c r="C123" s="52">
        <v>0</v>
      </c>
    </row>
    <row r="124" spans="1:3" ht="27" customHeight="1" x14ac:dyDescent="0.25">
      <c r="A124" s="37"/>
      <c r="B124" s="38" t="s">
        <v>126</v>
      </c>
      <c r="C124" s="52">
        <v>1899.88</v>
      </c>
    </row>
    <row r="125" spans="1:3" ht="27" customHeight="1" x14ac:dyDescent="0.25">
      <c r="A125" s="37"/>
      <c r="B125" s="38" t="s">
        <v>128</v>
      </c>
      <c r="C125" s="52">
        <v>1899.88</v>
      </c>
    </row>
    <row r="126" spans="1:3" ht="27" customHeight="1" x14ac:dyDescent="0.25">
      <c r="A126" s="37"/>
      <c r="B126" s="38" t="s">
        <v>130</v>
      </c>
      <c r="C126" s="52">
        <v>20.225999999999999</v>
      </c>
    </row>
    <row r="127" spans="1:3" ht="27" customHeight="1" x14ac:dyDescent="0.25">
      <c r="A127" s="37"/>
      <c r="B127" s="38" t="s">
        <v>133</v>
      </c>
      <c r="C127" s="52">
        <v>127.62</v>
      </c>
    </row>
    <row r="128" spans="1:3" ht="27" customHeight="1" x14ac:dyDescent="0.25">
      <c r="A128" s="37"/>
      <c r="B128" s="38" t="s">
        <v>135</v>
      </c>
      <c r="C128" s="52">
        <v>559.36</v>
      </c>
    </row>
    <row r="129" spans="1:3" ht="27" customHeight="1" x14ac:dyDescent="0.25">
      <c r="A129" s="37"/>
      <c r="B129" s="38" t="s">
        <v>136</v>
      </c>
      <c r="C129" s="52">
        <v>699.11</v>
      </c>
    </row>
    <row r="130" spans="1:3" ht="27" customHeight="1" x14ac:dyDescent="0.25">
      <c r="A130" s="21" t="s">
        <v>137</v>
      </c>
      <c r="B130" s="25" t="s">
        <v>138</v>
      </c>
      <c r="C130" s="52">
        <v>0</v>
      </c>
    </row>
    <row r="131" spans="1:3" ht="27" customHeight="1" x14ac:dyDescent="0.25">
      <c r="A131" s="39"/>
      <c r="B131" s="38" t="s">
        <v>139</v>
      </c>
      <c r="C131" s="52">
        <v>279.63</v>
      </c>
    </row>
    <row r="132" spans="1:3" ht="27" customHeight="1" x14ac:dyDescent="0.25">
      <c r="A132" s="21"/>
      <c r="B132" s="40" t="s">
        <v>140</v>
      </c>
      <c r="C132" s="52">
        <v>3728.4</v>
      </c>
    </row>
    <row r="133" spans="1:3" ht="27" customHeight="1" x14ac:dyDescent="0.25">
      <c r="A133" s="21"/>
      <c r="B133" s="40" t="s">
        <v>141</v>
      </c>
      <c r="C133" s="52">
        <v>4611</v>
      </c>
    </row>
    <row r="134" spans="1:3" ht="27" customHeight="1" x14ac:dyDescent="0.25">
      <c r="A134" s="21"/>
      <c r="B134" s="41" t="s">
        <v>142</v>
      </c>
      <c r="C134" s="52">
        <v>633.67499999999995</v>
      </c>
    </row>
    <row r="135" spans="1:3" ht="27" customHeight="1" x14ac:dyDescent="0.25">
      <c r="A135" s="21"/>
      <c r="B135" s="22" t="s">
        <v>143</v>
      </c>
      <c r="C135" s="52">
        <v>244.4</v>
      </c>
    </row>
    <row r="136" spans="1:3" ht="27" customHeight="1" x14ac:dyDescent="0.25">
      <c r="A136" s="21"/>
      <c r="B136" s="38" t="s">
        <v>144</v>
      </c>
      <c r="C136" s="52">
        <v>146.04</v>
      </c>
    </row>
    <row r="137" spans="1:3" ht="27" customHeight="1" x14ac:dyDescent="0.25">
      <c r="A137" s="21"/>
      <c r="B137" s="38" t="s">
        <v>145</v>
      </c>
      <c r="C137" s="52">
        <v>92.36</v>
      </c>
    </row>
    <row r="138" spans="1:3" ht="27" customHeight="1" x14ac:dyDescent="0.25">
      <c r="A138" s="21"/>
      <c r="B138" s="38" t="s">
        <v>146</v>
      </c>
      <c r="C138" s="52">
        <v>792.64</v>
      </c>
    </row>
    <row r="139" spans="1:3" ht="27" customHeight="1" x14ac:dyDescent="0.25">
      <c r="A139" s="42"/>
      <c r="B139" s="38" t="s">
        <v>147</v>
      </c>
      <c r="C139" s="52">
        <v>642.66</v>
      </c>
    </row>
    <row r="140" spans="1:3" ht="27" customHeight="1" x14ac:dyDescent="0.25">
      <c r="A140" s="42"/>
      <c r="B140" s="38" t="s">
        <v>148</v>
      </c>
      <c r="C140" s="52">
        <v>935.48</v>
      </c>
    </row>
    <row r="141" spans="1:3" ht="28.5" customHeight="1" x14ac:dyDescent="0.25">
      <c r="A141" s="21"/>
      <c r="B141" s="22" t="s">
        <v>149</v>
      </c>
      <c r="C141" s="52">
        <v>1083.48</v>
      </c>
    </row>
    <row r="142" spans="1:3" ht="21" customHeight="1" x14ac:dyDescent="0.25">
      <c r="A142" s="21"/>
      <c r="B142" s="29" t="s">
        <v>198</v>
      </c>
      <c r="C142" s="53">
        <f>SUM(C108:C141)</f>
        <v>26772.295000000006</v>
      </c>
    </row>
    <row r="143" spans="1:3" s="28" customFormat="1" x14ac:dyDescent="0.25">
      <c r="A143" s="43"/>
      <c r="B143" s="61" t="s">
        <v>197</v>
      </c>
      <c r="C143" s="57">
        <v>98965.643999999986</v>
      </c>
    </row>
    <row r="144" spans="1:3" ht="19.5" customHeight="1" x14ac:dyDescent="0.25">
      <c r="A144" s="21"/>
      <c r="B144" s="25" t="s">
        <v>150</v>
      </c>
      <c r="C144" s="53">
        <f>C57+C69+C80+C87+C91+C94+C106+C142+C143</f>
        <v>574908.70280000009</v>
      </c>
    </row>
    <row r="145" spans="1:7" s="1" customFormat="1" x14ac:dyDescent="0.25">
      <c r="A145" s="44"/>
      <c r="B145" s="45" t="s">
        <v>177</v>
      </c>
      <c r="C145" s="58">
        <v>612839.74</v>
      </c>
    </row>
    <row r="146" spans="1:7" s="6" customFormat="1" x14ac:dyDescent="0.25">
      <c r="A146" s="44"/>
      <c r="B146" s="45" t="s">
        <v>178</v>
      </c>
      <c r="C146" s="58">
        <v>603144.30000000005</v>
      </c>
      <c r="E146" s="68"/>
      <c r="G146" s="68"/>
    </row>
    <row r="147" spans="1:7" s="6" customFormat="1" x14ac:dyDescent="0.25">
      <c r="A147" s="44"/>
      <c r="B147" s="45" t="s">
        <v>180</v>
      </c>
      <c r="C147" s="59">
        <f>C146-C144</f>
        <v>28235.59719999996</v>
      </c>
    </row>
    <row r="148" spans="1:7" s="6" customFormat="1" x14ac:dyDescent="0.25">
      <c r="A148" s="44"/>
      <c r="B148" s="45" t="s">
        <v>179</v>
      </c>
      <c r="C148" s="59">
        <f>C40+C147</f>
        <v>-365320.09163333359</v>
      </c>
    </row>
    <row r="149" spans="1:7" s="2" customFormat="1" x14ac:dyDescent="0.25">
      <c r="A149" s="62"/>
      <c r="B149" s="62"/>
      <c r="C149" s="60"/>
    </row>
    <row r="150" spans="1:7" s="2" customFormat="1" x14ac:dyDescent="0.25">
      <c r="A150" s="62"/>
      <c r="B150" s="62"/>
      <c r="C150" s="60"/>
    </row>
    <row r="151" spans="1:7" s="2" customFormat="1" x14ac:dyDescent="0.25">
      <c r="A151" s="62"/>
      <c r="B151" s="62"/>
      <c r="C151" s="60"/>
    </row>
    <row r="152" spans="1:7" s="2" customFormat="1" x14ac:dyDescent="0.25">
      <c r="A152" s="62"/>
      <c r="B152" s="62"/>
      <c r="C152" s="60"/>
    </row>
    <row r="153" spans="1:7" s="2" customFormat="1" x14ac:dyDescent="0.25">
      <c r="A153" s="62"/>
      <c r="B153" s="62"/>
      <c r="C153" s="60"/>
    </row>
    <row r="154" spans="1:7" s="2" customFormat="1" x14ac:dyDescent="0.25">
      <c r="C154" s="60"/>
    </row>
    <row r="155" spans="1:7" s="2" customFormat="1" x14ac:dyDescent="0.25">
      <c r="A155" s="66"/>
      <c r="B155" s="66"/>
      <c r="C155" s="60"/>
    </row>
    <row r="156" spans="1:7" s="2" customFormat="1" x14ac:dyDescent="0.25">
      <c r="C156" s="60"/>
    </row>
    <row r="157" spans="1:7" s="2" customFormat="1" x14ac:dyDescent="0.25">
      <c r="A157" s="67"/>
      <c r="B157" s="67"/>
      <c r="C157" s="60"/>
    </row>
    <row r="158" spans="1:7" s="2" customFormat="1" x14ac:dyDescent="0.25">
      <c r="C158" s="60"/>
    </row>
    <row r="159" spans="1:7" s="2" customFormat="1" x14ac:dyDescent="0.25">
      <c r="A159" s="67"/>
      <c r="B159" s="67"/>
      <c r="C159" s="60"/>
    </row>
    <row r="160" spans="1:7" s="1" customFormat="1" x14ac:dyDescent="0.25">
      <c r="C160" s="50"/>
    </row>
    <row r="161" spans="1:2" ht="12.75" hidden="1" customHeight="1" x14ac:dyDescent="0.25">
      <c r="A161" s="46" t="s">
        <v>151</v>
      </c>
      <c r="B161" s="22" t="s">
        <v>152</v>
      </c>
    </row>
    <row r="162" spans="1:2" ht="12.75" hidden="1" customHeight="1" x14ac:dyDescent="0.25">
      <c r="A162" s="46" t="s">
        <v>153</v>
      </c>
      <c r="B162" s="22" t="s">
        <v>154</v>
      </c>
    </row>
    <row r="163" spans="1:2" ht="25.5" hidden="1" customHeight="1" x14ac:dyDescent="0.25">
      <c r="A163" s="46" t="s">
        <v>155</v>
      </c>
      <c r="B163" s="22" t="s">
        <v>156</v>
      </c>
    </row>
    <row r="164" spans="1:2" ht="25.5" hidden="1" customHeight="1" x14ac:dyDescent="0.25">
      <c r="A164" s="46" t="s">
        <v>157</v>
      </c>
      <c r="B164" s="22" t="s">
        <v>158</v>
      </c>
    </row>
    <row r="165" spans="1:2" ht="12.75" hidden="1" customHeight="1" x14ac:dyDescent="0.25">
      <c r="A165" s="46" t="s">
        <v>108</v>
      </c>
      <c r="B165" s="22" t="s">
        <v>106</v>
      </c>
    </row>
    <row r="166" spans="1:2" ht="12.75" hidden="1" customHeight="1" x14ac:dyDescent="0.25">
      <c r="A166" s="46" t="s">
        <v>109</v>
      </c>
      <c r="B166" s="22" t="s">
        <v>159</v>
      </c>
    </row>
    <row r="167" spans="1:2" ht="25.5" hidden="1" customHeight="1" x14ac:dyDescent="0.25">
      <c r="A167" s="46" t="s">
        <v>160</v>
      </c>
      <c r="B167" s="22" t="s">
        <v>161</v>
      </c>
    </row>
    <row r="168" spans="1:2" ht="12.75" hidden="1" customHeight="1" x14ac:dyDescent="0.25">
      <c r="A168" s="46" t="s">
        <v>162</v>
      </c>
      <c r="B168" s="22" t="s">
        <v>163</v>
      </c>
    </row>
    <row r="169" spans="1:2" ht="12.75" hidden="1" customHeight="1" x14ac:dyDescent="0.25">
      <c r="A169" s="46" t="s">
        <v>164</v>
      </c>
      <c r="B169" s="22" t="s">
        <v>165</v>
      </c>
    </row>
    <row r="170" spans="1:2" ht="12.75" hidden="1" customHeight="1" x14ac:dyDescent="0.25">
      <c r="A170" s="46" t="s">
        <v>166</v>
      </c>
      <c r="B170" s="22" t="s">
        <v>167</v>
      </c>
    </row>
    <row r="171" spans="1:2" ht="12.75" hidden="1" customHeight="1" x14ac:dyDescent="0.25">
      <c r="A171" s="47"/>
      <c r="B171" s="29" t="s">
        <v>168</v>
      </c>
    </row>
    <row r="172" spans="1:2" ht="12.75" hidden="1" customHeight="1" x14ac:dyDescent="0.25">
      <c r="A172" s="47"/>
      <c r="B172" s="22" t="s">
        <v>169</v>
      </c>
    </row>
    <row r="173" spans="1:2" ht="13.5" hidden="1" customHeight="1" thickBot="1" x14ac:dyDescent="0.3">
      <c r="A173" s="64" t="s">
        <v>170</v>
      </c>
      <c r="B173" s="65"/>
    </row>
    <row r="174" spans="1:2" hidden="1" x14ac:dyDescent="0.25"/>
    <row r="175" spans="1:2" hidden="1" x14ac:dyDescent="0.25"/>
    <row r="176" spans="1:2" hidden="1" x14ac:dyDescent="0.25">
      <c r="B176" s="7" t="s">
        <v>171</v>
      </c>
    </row>
    <row r="177" spans="2:2" hidden="1" x14ac:dyDescent="0.25">
      <c r="B177" s="7" t="s">
        <v>172</v>
      </c>
    </row>
    <row r="178" spans="2:2" hidden="1" x14ac:dyDescent="0.25">
      <c r="B178" s="7" t="s">
        <v>173</v>
      </c>
    </row>
    <row r="179" spans="2:2" hidden="1" x14ac:dyDescent="0.25"/>
    <row r="182" spans="2:2" x14ac:dyDescent="0.25">
      <c r="B182" s="48"/>
    </row>
  </sheetData>
  <mergeCells count="12">
    <mergeCell ref="A152:B152"/>
    <mergeCell ref="A173:B173"/>
    <mergeCell ref="A153:B153"/>
    <mergeCell ref="A155:B155"/>
    <mergeCell ref="A157:B157"/>
    <mergeCell ref="A159:B159"/>
    <mergeCell ref="A151:B151"/>
    <mergeCell ref="A36:B36"/>
    <mergeCell ref="A37:B37"/>
    <mergeCell ref="A38:B38"/>
    <mergeCell ref="A149:B149"/>
    <mergeCell ref="A150:B150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2023-01-30T01:19:20Z</dcterms:created>
  <dcterms:modified xsi:type="dcterms:W3CDTF">2023-03-01T03:53:05Z</dcterms:modified>
</cp:coreProperties>
</file>