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3256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C98" i="1"/>
  <c r="C99"/>
  <c r="C91"/>
  <c r="C80"/>
  <c r="C71"/>
  <c r="C67"/>
  <c r="C59"/>
  <c r="C50"/>
  <c r="C38"/>
  <c r="C93"/>
</calcChain>
</file>

<file path=xl/sharedStrings.xml><?xml version="1.0" encoding="utf-8"?>
<sst xmlns="http://schemas.openxmlformats.org/spreadsheetml/2006/main" count="125" uniqueCount="124">
  <si>
    <t>РАСЧЕТ  ТАРИФА НА УСЛУГИ ПО СОДЕРЖАНИЮ И РЕМОНТУ ОБЩЕГО ИМУЩЕСТВА</t>
  </si>
  <si>
    <t>Юбилейная, 21</t>
  </si>
  <si>
    <t>Натуральные показатели и технические характеристики</t>
  </si>
  <si>
    <t>Общая площадь жилых помещений</t>
  </si>
  <si>
    <t>Уборочная площадь элементов лестничных клеток</t>
  </si>
  <si>
    <t>Уборочная площадь лестничных клеток</t>
  </si>
  <si>
    <t xml:space="preserve"> -нижних 2-х этажей</t>
  </si>
  <si>
    <t xml:space="preserve"> - выше 2-го этажа</t>
  </si>
  <si>
    <t>Численность проживающих людей</t>
  </si>
  <si>
    <t>Площадь чердаков (очистка от мусора)</t>
  </si>
  <si>
    <t>Площадь подвала</t>
  </si>
  <si>
    <t>Площадь кровли (, очистка снега,сбивание сосулей)</t>
  </si>
  <si>
    <t>Площадь придомовой территории (ручная уборка лето)</t>
  </si>
  <si>
    <t>Площадь придомовой территории (ручная уборка подметание зима)</t>
  </si>
  <si>
    <t>Площадь проездов (механизированная уборка)</t>
  </si>
  <si>
    <t>Площадь для очистки от наледи и льда</t>
  </si>
  <si>
    <t xml:space="preserve">Количество общедомовых приборов учета тепла </t>
  </si>
  <si>
    <t>Количество общедомовых приборов учета воды</t>
  </si>
  <si>
    <t>Норматив накопления твердых бытовых отходов на 1 чел в месяц</t>
  </si>
  <si>
    <t xml:space="preserve">Площадь газонов, (м2) </t>
  </si>
  <si>
    <t>1.Содержание помещений общего пользования</t>
  </si>
  <si>
    <t xml:space="preserve"> 1.1</t>
  </si>
  <si>
    <t>Влажное подметание лестничных площадок и маршей:</t>
  </si>
  <si>
    <t xml:space="preserve"> - нижних 2-х этажей</t>
  </si>
  <si>
    <t xml:space="preserve"> 1.2</t>
  </si>
  <si>
    <t>Мытье лестничных площадок и маршей</t>
  </si>
  <si>
    <t xml:space="preserve"> 1.3</t>
  </si>
  <si>
    <t>Влажная протирка стен, дверей,плафонов,оконных решеток, отоп.приборов,чердачных лестниц,шкафов для эл.сч.,почтовых ящиков, потолков</t>
  </si>
  <si>
    <t xml:space="preserve"> 1.4</t>
  </si>
  <si>
    <t>Мытье окон</t>
  </si>
  <si>
    <t>Очистка  площади чердака  и  подвала от мусора</t>
  </si>
  <si>
    <t xml:space="preserve">                                 Итого по п.1</t>
  </si>
  <si>
    <t xml:space="preserve"> </t>
  </si>
  <si>
    <t>2. Уборка придомовой территории , входящей в состав общего имущества</t>
  </si>
  <si>
    <t xml:space="preserve"> 2.1</t>
  </si>
  <si>
    <t>Подметание придомовой территории в летний период</t>
  </si>
  <si>
    <t xml:space="preserve"> 2.2</t>
  </si>
  <si>
    <t>Уборка мусора с газона в летний период (случайный мусор)</t>
  </si>
  <si>
    <t xml:space="preserve"> 2.3</t>
  </si>
  <si>
    <t>Уборка  газона в летний период (листья и сучья)</t>
  </si>
  <si>
    <t xml:space="preserve"> 2.4</t>
  </si>
  <si>
    <t>Очистка урн</t>
  </si>
  <si>
    <t xml:space="preserve"> 2.5</t>
  </si>
  <si>
    <t>Подметание снега при снегопаде более 2-х см</t>
  </si>
  <si>
    <t xml:space="preserve"> 2.6</t>
  </si>
  <si>
    <t>Подметание снега  до 2-х см</t>
  </si>
  <si>
    <t xml:space="preserve"> 2.7</t>
  </si>
  <si>
    <t>Сдвижка и снега  в зимний период (механизированная уборка)</t>
  </si>
  <si>
    <t xml:space="preserve"> 2.8</t>
  </si>
  <si>
    <t xml:space="preserve">Посыпка пешеходных дорожек и проездов противогололедными материалами </t>
  </si>
  <si>
    <t xml:space="preserve"> 2.9</t>
  </si>
  <si>
    <t xml:space="preserve">Очистка пешеходных дорожек, отмостки, крылец, входов, конт.площадок  и проездов вдоль бордюров (шириной 0,5м)от наледи и льда </t>
  </si>
  <si>
    <t xml:space="preserve"> 2.10</t>
  </si>
  <si>
    <t>Кошение газонов</t>
  </si>
  <si>
    <t xml:space="preserve">                                   Итого по п.2</t>
  </si>
  <si>
    <t>3.Подготовка многоквартирного дома к сезонной эксплуатации</t>
  </si>
  <si>
    <t xml:space="preserve"> 3.1</t>
  </si>
  <si>
    <t>Регулировка, промывка, консервация, расконсервация, испытание системы центр. отопления</t>
  </si>
  <si>
    <t xml:space="preserve"> - промывка трубопроводов системы отопления</t>
  </si>
  <si>
    <t xml:space="preserve"> - испытание трубопроводов системы ЦО</t>
  </si>
  <si>
    <t xml:space="preserve"> - консервация и расконсервация  системы ЦО</t>
  </si>
  <si>
    <t xml:space="preserve"> - регулировка и наладка системы ЦО</t>
  </si>
  <si>
    <t xml:space="preserve"> - ликвидация воздушных пробок в стояке отопления</t>
  </si>
  <si>
    <t>Замена ламп освещения подъездов,подвалов</t>
  </si>
  <si>
    <t xml:space="preserve">                          Итого по п.3</t>
  </si>
  <si>
    <t>4.Проведение технических осмотров и мелкий ремонт</t>
  </si>
  <si>
    <t xml:space="preserve"> 4.1</t>
  </si>
  <si>
    <t>Проведение тех. осм. и устран. неисправн.систем центр.отопления</t>
  </si>
  <si>
    <t xml:space="preserve"> 4.2</t>
  </si>
  <si>
    <t>Проведение тех. осмотров и устран. неисправн.конструктивных элем.</t>
  </si>
  <si>
    <t xml:space="preserve"> 4.3</t>
  </si>
  <si>
    <t>Проведение тех. осмотров и устран. неисправн. эл.технич.устройств</t>
  </si>
  <si>
    <t xml:space="preserve"> 4.4</t>
  </si>
  <si>
    <t>Проведение тех. осмотров  и устран. неисправнв системах водоснабжения и канализации</t>
  </si>
  <si>
    <t xml:space="preserve"> 4.5</t>
  </si>
  <si>
    <t>Ершение канализационного выпуска</t>
  </si>
  <si>
    <t xml:space="preserve"> 4.6</t>
  </si>
  <si>
    <t>Ершение кухонного стояка</t>
  </si>
  <si>
    <t xml:space="preserve">                                Итого по п.4</t>
  </si>
  <si>
    <t>5.Аварийное обслуживание</t>
  </si>
  <si>
    <t xml:space="preserve"> 5.1</t>
  </si>
  <si>
    <t>Аварийное обслуживание внутридомового инж.сантех- и электротехнического оборудования</t>
  </si>
  <si>
    <t xml:space="preserve"> 5.2</t>
  </si>
  <si>
    <t>Диспетчерское обслуживание</t>
  </si>
  <si>
    <t xml:space="preserve">                                    Итого по п.5</t>
  </si>
  <si>
    <t xml:space="preserve"> 8.1</t>
  </si>
  <si>
    <t>Обслуживание коллективных приборов учета воды</t>
  </si>
  <si>
    <t xml:space="preserve"> 8.2</t>
  </si>
  <si>
    <t>Обслуживание коллективных приборов учета тепла</t>
  </si>
  <si>
    <t>Снятие показаний прибора, занесение в компьютер, подготовка и передача данных в энергоснабжающую организацию (вода)</t>
  </si>
  <si>
    <t>Снятие показаний прибора, занесение в компьютер, подготовка и передача данных в энергоснабжающую организацию (тепло)</t>
  </si>
  <si>
    <t>Снятие показаний прибора, занесение в компьютер, подготовка и передача данных в энергоснабжающую организацию (элэнегрия)</t>
  </si>
  <si>
    <t xml:space="preserve">                                    Итого по п.8</t>
  </si>
  <si>
    <t>9.Текущий ремонт (непредвиденные работы)</t>
  </si>
  <si>
    <t xml:space="preserve"> 9.2</t>
  </si>
  <si>
    <t>Текущий ремонт систем водоснабжения и водоотведения (непредвиденные работы)</t>
  </si>
  <si>
    <t xml:space="preserve">устранение засора канализации в МКД-выпуск </t>
  </si>
  <si>
    <t>устранение засора канализации в МКД</t>
  </si>
  <si>
    <t>смена крана шарового Ду 25мм в ИТП</t>
  </si>
  <si>
    <t>уплотнение соединений (лен сантехнический)в ИТП</t>
  </si>
  <si>
    <t>Текущий ремонт конструктивных элементов (непредвиденные работы)</t>
  </si>
  <si>
    <t xml:space="preserve">установка контейнера - сетку для раздельного сбора мусора </t>
  </si>
  <si>
    <t>открытие продухов</t>
  </si>
  <si>
    <t>закрытие продухов минплитой</t>
  </si>
  <si>
    <t xml:space="preserve">                                    Итого по п.9</t>
  </si>
  <si>
    <t>по управлению и обслуживанию</t>
  </si>
  <si>
    <t>МКД по ул.Юбилейная 21</t>
  </si>
  <si>
    <t xml:space="preserve">Отчет за 2022 г. </t>
  </si>
  <si>
    <t>Результат на 01.01.2022 г. ("+" экономия, "-" перерасход)</t>
  </si>
  <si>
    <t xml:space="preserve">Итого начислено населению </t>
  </si>
  <si>
    <t>Итого оплачено населением</t>
  </si>
  <si>
    <t>Дополнительные средства:план</t>
  </si>
  <si>
    <t>Дополнительные средства:фактически собрано</t>
  </si>
  <si>
    <t>Результат накоплением "+" - экономия "-" - перерасход</t>
  </si>
  <si>
    <t>Результат за 2022 год "+" - экономия "-" - перерасход</t>
  </si>
  <si>
    <r>
      <t xml:space="preserve">                  СОБСТВЕННИКОВ ПОМЕЩЕНИЙ НА </t>
    </r>
    <r>
      <rPr>
        <b/>
        <sz val="12"/>
        <rFont val="Times New Roman"/>
        <family val="1"/>
        <charset val="204"/>
      </rPr>
      <t>2015</t>
    </r>
    <r>
      <rPr>
        <sz val="12"/>
        <rFont val="Times New Roman"/>
        <family val="1"/>
        <charset val="204"/>
      </rPr>
      <t xml:space="preserve">  МКД   ПО АДРЕСУ:</t>
    </r>
  </si>
  <si>
    <t xml:space="preserve"> 1.5</t>
  </si>
  <si>
    <t xml:space="preserve"> 3.2</t>
  </si>
  <si>
    <t>6.Дератизация</t>
  </si>
  <si>
    <t>7.Дезинсекция</t>
  </si>
  <si>
    <t>8. Поверка и обсл.коллект.приборов учета</t>
  </si>
  <si>
    <t xml:space="preserve"> 9.1</t>
  </si>
  <si>
    <t>10.Управление многоквартирным домом</t>
  </si>
  <si>
    <t xml:space="preserve">     Итого сумма затрат по дому: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</si>
</sst>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3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2" fillId="0" borderId="1" xfId="0" applyNumberFormat="1" applyFont="1" applyFill="1" applyBorder="1"/>
    <xf numFmtId="16" fontId="2" fillId="0" borderId="1" xfId="0" applyNumberFormat="1" applyFont="1" applyFill="1" applyBorder="1"/>
    <xf numFmtId="0" fontId="3" fillId="0" borderId="1" xfId="0" applyNumberFormat="1" applyFont="1" applyFill="1" applyBorder="1"/>
    <xf numFmtId="0" fontId="5" fillId="0" borderId="1" xfId="0" applyFont="1" applyBorder="1"/>
    <xf numFmtId="0" fontId="3" fillId="0" borderId="1" xfId="0" applyFont="1" applyFill="1" applyBorder="1"/>
    <xf numFmtId="2" fontId="3" fillId="0" borderId="1" xfId="0" applyNumberFormat="1" applyFont="1" applyFill="1" applyBorder="1" applyAlignment="1">
      <alignment horizontal="right" wrapText="1"/>
    </xf>
    <xf numFmtId="2" fontId="2" fillId="0" borderId="1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>
      <alignment horizontal="right"/>
    </xf>
    <xf numFmtId="0" fontId="2" fillId="0" borderId="0" xfId="0" applyFont="1" applyFill="1"/>
    <xf numFmtId="2" fontId="2" fillId="0" borderId="0" xfId="0" applyNumberFormat="1" applyFont="1" applyFill="1" applyAlignment="1">
      <alignment horizontal="right"/>
    </xf>
    <xf numFmtId="0" fontId="3" fillId="0" borderId="0" xfId="0" applyFont="1" applyFill="1"/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wrapText="1"/>
    </xf>
    <xf numFmtId="2" fontId="2" fillId="0" borderId="0" xfId="0" applyNumberFormat="1" applyFont="1" applyFill="1" applyAlignment="1">
      <alignment horizontal="right" wrapText="1"/>
    </xf>
    <xf numFmtId="0" fontId="2" fillId="0" borderId="0" xfId="0" applyFont="1" applyFill="1" applyBorder="1"/>
    <xf numFmtId="0" fontId="3" fillId="0" borderId="1" xfId="1" applyFont="1" applyBorder="1" applyAlignment="1">
      <alignment horizontal="center" wrapText="1"/>
    </xf>
    <xf numFmtId="0" fontId="3" fillId="0" borderId="1" xfId="1" applyFont="1" applyBorder="1" applyAlignment="1">
      <alignment wrapText="1"/>
    </xf>
    <xf numFmtId="2" fontId="3" fillId="0" borderId="1" xfId="1" applyNumberFormat="1" applyFont="1" applyFill="1" applyBorder="1" applyAlignment="1">
      <alignment horizontal="right" wrapText="1"/>
    </xf>
    <xf numFmtId="0" fontId="2" fillId="0" borderId="0" xfId="0" applyFont="1" applyFill="1" applyAlignment="1">
      <alignment wrapText="1"/>
    </xf>
    <xf numFmtId="2" fontId="3" fillId="0" borderId="1" xfId="1" applyNumberFormat="1" applyFont="1" applyBorder="1" applyAlignment="1">
      <alignment horizontal="right" wrapText="1"/>
    </xf>
    <xf numFmtId="0" fontId="3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10"/>
  <sheetViews>
    <sheetView tabSelected="1" topLeftCell="A88" workbookViewId="0">
      <selection activeCell="C103" sqref="C103"/>
    </sheetView>
  </sheetViews>
  <sheetFormatPr defaultColWidth="9.109375" defaultRowHeight="15.6"/>
  <cols>
    <col min="1" max="1" width="5.6640625" style="14" customWidth="1"/>
    <col min="2" max="2" width="74.33203125" style="14" customWidth="1"/>
    <col min="3" max="3" width="16.6640625" style="15" customWidth="1"/>
    <col min="4" max="200" width="9.109375" style="14" customWidth="1"/>
    <col min="201" max="201" width="4" style="14" customWidth="1"/>
    <col min="202" max="202" width="49.5546875" style="14" customWidth="1"/>
    <col min="203" max="203" width="11.44140625" style="14" customWidth="1"/>
    <col min="204" max="204" width="7.33203125" style="14" customWidth="1"/>
    <col min="205" max="205" width="8.109375" style="14" customWidth="1"/>
    <col min="206" max="206" width="6.88671875" style="14" customWidth="1"/>
    <col min="207" max="207" width="9" style="14" customWidth="1"/>
    <col min="208" max="208" width="13.88671875" style="14" customWidth="1"/>
    <col min="209" max="209" width="6.88671875" style="14" customWidth="1"/>
    <col min="210" max="210" width="6.5546875" style="14" customWidth="1"/>
    <col min="211" max="213" width="7.6640625" style="14" customWidth="1"/>
    <col min="214" max="214" width="6.33203125" style="14" customWidth="1"/>
    <col min="215" max="215" width="7" style="14" customWidth="1"/>
    <col min="216" max="216" width="7.5546875" style="14" customWidth="1"/>
    <col min="217" max="217" width="9.33203125" style="14" customWidth="1"/>
    <col min="218" max="218" width="8" style="14" customWidth="1"/>
    <col min="219" max="219" width="6.6640625" style="14" customWidth="1"/>
    <col min="220" max="220" width="10.44140625" style="14" customWidth="1"/>
    <col min="221" max="16384" width="9.109375" style="14"/>
  </cols>
  <sheetData>
    <row r="1" spans="1:2" hidden="1"/>
    <row r="2" spans="1:2" hidden="1">
      <c r="B2" s="14" t="s">
        <v>0</v>
      </c>
    </row>
    <row r="3" spans="1:2" hidden="1">
      <c r="B3" s="14" t="s">
        <v>115</v>
      </c>
    </row>
    <row r="4" spans="1:2" hidden="1">
      <c r="B4" s="16" t="s">
        <v>1</v>
      </c>
    </row>
    <row r="5" spans="1:2" hidden="1">
      <c r="A5" s="3"/>
      <c r="B5" s="3"/>
    </row>
    <row r="6" spans="1:2" hidden="1">
      <c r="A6" s="4">
        <v>1</v>
      </c>
      <c r="B6" s="4">
        <v>2</v>
      </c>
    </row>
    <row r="7" spans="1:2" hidden="1">
      <c r="A7" s="4"/>
      <c r="B7" s="10" t="s">
        <v>2</v>
      </c>
    </row>
    <row r="8" spans="1:2" hidden="1">
      <c r="A8" s="4">
        <v>1</v>
      </c>
      <c r="B8" s="3" t="s">
        <v>3</v>
      </c>
    </row>
    <row r="9" spans="1:2" hidden="1">
      <c r="A9" s="4">
        <v>3</v>
      </c>
      <c r="B9" s="3" t="s">
        <v>4</v>
      </c>
    </row>
    <row r="10" spans="1:2" hidden="1">
      <c r="A10" s="4">
        <v>4</v>
      </c>
      <c r="B10" s="3" t="s">
        <v>5</v>
      </c>
    </row>
    <row r="11" spans="1:2" hidden="1">
      <c r="A11" s="4"/>
      <c r="B11" s="3" t="s">
        <v>6</v>
      </c>
    </row>
    <row r="12" spans="1:2" hidden="1">
      <c r="A12" s="4"/>
      <c r="B12" s="3" t="s">
        <v>7</v>
      </c>
    </row>
    <row r="13" spans="1:2" hidden="1">
      <c r="A13" s="4">
        <v>5</v>
      </c>
      <c r="B13" s="3" t="s">
        <v>8</v>
      </c>
    </row>
    <row r="14" spans="1:2" hidden="1">
      <c r="A14" s="4">
        <v>7</v>
      </c>
      <c r="B14" s="3" t="s">
        <v>9</v>
      </c>
    </row>
    <row r="15" spans="1:2" hidden="1">
      <c r="A15" s="4">
        <v>8</v>
      </c>
      <c r="B15" s="3" t="s">
        <v>10</v>
      </c>
    </row>
    <row r="16" spans="1:2" ht="13.5" hidden="1" customHeight="1">
      <c r="A16" s="4">
        <v>9</v>
      </c>
      <c r="B16" s="3" t="s">
        <v>11</v>
      </c>
    </row>
    <row r="17" spans="1:3" hidden="1">
      <c r="A17" s="4">
        <v>10</v>
      </c>
      <c r="B17" s="3" t="s">
        <v>12</v>
      </c>
    </row>
    <row r="18" spans="1:3" hidden="1">
      <c r="A18" s="4">
        <v>11</v>
      </c>
      <c r="B18" s="3" t="s">
        <v>13</v>
      </c>
    </row>
    <row r="19" spans="1:3" hidden="1">
      <c r="A19" s="4">
        <v>12</v>
      </c>
      <c r="B19" s="3" t="s">
        <v>14</v>
      </c>
    </row>
    <row r="20" spans="1:3" hidden="1">
      <c r="A20" s="4">
        <v>13</v>
      </c>
      <c r="B20" s="3" t="s">
        <v>15</v>
      </c>
    </row>
    <row r="21" spans="1:3" hidden="1">
      <c r="A21" s="4">
        <v>14</v>
      </c>
      <c r="B21" s="3" t="s">
        <v>16</v>
      </c>
    </row>
    <row r="22" spans="1:3" hidden="1">
      <c r="A22" s="4">
        <v>15</v>
      </c>
      <c r="B22" s="3" t="s">
        <v>17</v>
      </c>
    </row>
    <row r="23" spans="1:3" hidden="1">
      <c r="A23" s="4">
        <v>16</v>
      </c>
      <c r="B23" s="3" t="s">
        <v>18</v>
      </c>
    </row>
    <row r="24" spans="1:3" hidden="1">
      <c r="A24" s="17">
        <v>17</v>
      </c>
      <c r="B24" s="18" t="s">
        <v>19</v>
      </c>
    </row>
    <row r="25" spans="1:3">
      <c r="A25" s="29" t="s">
        <v>107</v>
      </c>
      <c r="B25" s="29"/>
      <c r="C25" s="20"/>
    </row>
    <row r="26" spans="1:3">
      <c r="A26" s="29" t="s">
        <v>105</v>
      </c>
      <c r="B26" s="29"/>
      <c r="C26" s="20"/>
    </row>
    <row r="27" spans="1:3">
      <c r="A27" s="29" t="s">
        <v>106</v>
      </c>
      <c r="B27" s="29"/>
      <c r="C27" s="20"/>
    </row>
    <row r="28" spans="1:3">
      <c r="A28" s="19"/>
      <c r="B28" s="19"/>
      <c r="C28" s="20"/>
    </row>
    <row r="29" spans="1:3" s="21" customFormat="1" ht="16.2">
      <c r="A29" s="1"/>
      <c r="B29" s="2" t="s">
        <v>108</v>
      </c>
      <c r="C29" s="11">
        <v>-63768.041600000033</v>
      </c>
    </row>
    <row r="30" spans="1:3">
      <c r="A30" s="4"/>
      <c r="B30" s="5" t="s">
        <v>20</v>
      </c>
      <c r="C30" s="12"/>
    </row>
    <row r="31" spans="1:3">
      <c r="A31" s="6" t="s">
        <v>21</v>
      </c>
      <c r="B31" s="3" t="s">
        <v>22</v>
      </c>
      <c r="C31" s="12"/>
    </row>
    <row r="32" spans="1:3" ht="17.25" customHeight="1">
      <c r="A32" s="6"/>
      <c r="B32" s="3" t="s">
        <v>23</v>
      </c>
      <c r="C32" s="12">
        <v>10690.68</v>
      </c>
    </row>
    <row r="33" spans="1:3">
      <c r="A33" s="7" t="s">
        <v>24</v>
      </c>
      <c r="B33" s="3" t="s">
        <v>25</v>
      </c>
      <c r="C33" s="12">
        <v>0</v>
      </c>
    </row>
    <row r="34" spans="1:3">
      <c r="A34" s="6"/>
      <c r="B34" s="3" t="s">
        <v>23</v>
      </c>
      <c r="C34" s="12">
        <v>10188.119999999999</v>
      </c>
    </row>
    <row r="35" spans="1:3" ht="46.8">
      <c r="A35" s="6" t="s">
        <v>26</v>
      </c>
      <c r="B35" s="3" t="s">
        <v>27</v>
      </c>
      <c r="C35" s="12">
        <v>1221.9940000000001</v>
      </c>
    </row>
    <row r="36" spans="1:3" ht="23.25" customHeight="1">
      <c r="A36" s="6" t="s">
        <v>28</v>
      </c>
      <c r="B36" s="3" t="s">
        <v>29</v>
      </c>
      <c r="C36" s="12">
        <v>83.510999999999996</v>
      </c>
    </row>
    <row r="37" spans="1:3">
      <c r="A37" s="6" t="s">
        <v>116</v>
      </c>
      <c r="B37" s="3" t="s">
        <v>30</v>
      </c>
      <c r="C37" s="12">
        <v>1068.816</v>
      </c>
    </row>
    <row r="38" spans="1:3">
      <c r="A38" s="6"/>
      <c r="B38" s="5" t="s">
        <v>31</v>
      </c>
      <c r="C38" s="13">
        <f>SUM(C32:C37)</f>
        <v>23253.120999999996</v>
      </c>
    </row>
    <row r="39" spans="1:3" ht="31.2">
      <c r="A39" s="6" t="s">
        <v>32</v>
      </c>
      <c r="B39" s="5" t="s">
        <v>33</v>
      </c>
      <c r="C39" s="12"/>
    </row>
    <row r="40" spans="1:3">
      <c r="A40" s="6" t="s">
        <v>34</v>
      </c>
      <c r="B40" s="3" t="s">
        <v>35</v>
      </c>
      <c r="C40" s="12">
        <v>1731.5320000000002</v>
      </c>
    </row>
    <row r="41" spans="1:3">
      <c r="A41" s="6" t="s">
        <v>36</v>
      </c>
      <c r="B41" s="3" t="s">
        <v>37</v>
      </c>
      <c r="C41" s="12">
        <v>3335.7999999999997</v>
      </c>
    </row>
    <row r="42" spans="1:3">
      <c r="A42" s="6" t="s">
        <v>38</v>
      </c>
      <c r="B42" s="3" t="s">
        <v>39</v>
      </c>
      <c r="C42" s="12">
        <v>4524.8560000000007</v>
      </c>
    </row>
    <row r="43" spans="1:3">
      <c r="A43" s="6" t="s">
        <v>40</v>
      </c>
      <c r="B43" s="3" t="s">
        <v>41</v>
      </c>
      <c r="C43" s="12">
        <v>1255.28</v>
      </c>
    </row>
    <row r="44" spans="1:3">
      <c r="A44" s="6" t="s">
        <v>42</v>
      </c>
      <c r="B44" s="3" t="s">
        <v>43</v>
      </c>
      <c r="C44" s="12">
        <v>4098.4959999999992</v>
      </c>
    </row>
    <row r="45" spans="1:3">
      <c r="A45" s="6" t="s">
        <v>44</v>
      </c>
      <c r="B45" s="3" t="s">
        <v>45</v>
      </c>
      <c r="C45" s="12">
        <v>3758.4690000000001</v>
      </c>
    </row>
    <row r="46" spans="1:3">
      <c r="A46" s="6" t="s">
        <v>46</v>
      </c>
      <c r="B46" s="3" t="s">
        <v>47</v>
      </c>
      <c r="C46" s="12">
        <v>2628</v>
      </c>
    </row>
    <row r="47" spans="1:3" ht="31.2">
      <c r="A47" s="6" t="s">
        <v>48</v>
      </c>
      <c r="B47" s="3" t="s">
        <v>49</v>
      </c>
      <c r="C47" s="12">
        <v>447.52799999999996</v>
      </c>
    </row>
    <row r="48" spans="1:3" ht="31.2">
      <c r="A48" s="6" t="s">
        <v>50</v>
      </c>
      <c r="B48" s="3" t="s">
        <v>51</v>
      </c>
      <c r="C48" s="12">
        <v>1567.566</v>
      </c>
    </row>
    <row r="49" spans="1:3">
      <c r="A49" s="6" t="s">
        <v>52</v>
      </c>
      <c r="B49" s="3" t="s">
        <v>53</v>
      </c>
      <c r="C49" s="12">
        <v>9867.228000000001</v>
      </c>
    </row>
    <row r="50" spans="1:3">
      <c r="A50" s="6"/>
      <c r="B50" s="5" t="s">
        <v>54</v>
      </c>
      <c r="C50" s="13">
        <f>SUM(C40:C49)</f>
        <v>33214.754999999997</v>
      </c>
    </row>
    <row r="51" spans="1:3">
      <c r="A51" s="6"/>
      <c r="B51" s="5" t="s">
        <v>55</v>
      </c>
      <c r="C51" s="12"/>
    </row>
    <row r="52" spans="1:3" ht="31.2">
      <c r="A52" s="6" t="s">
        <v>56</v>
      </c>
      <c r="B52" s="3" t="s">
        <v>57</v>
      </c>
      <c r="C52" s="12"/>
    </row>
    <row r="53" spans="1:3" ht="14.25" customHeight="1">
      <c r="A53" s="6"/>
      <c r="B53" s="3" t="s">
        <v>58</v>
      </c>
      <c r="C53" s="12">
        <v>8555.76</v>
      </c>
    </row>
    <row r="54" spans="1:3" ht="15" customHeight="1">
      <c r="A54" s="6"/>
      <c r="B54" s="3" t="s">
        <v>59</v>
      </c>
      <c r="C54" s="12">
        <v>6524.7</v>
      </c>
    </row>
    <row r="55" spans="1:3" ht="15" customHeight="1">
      <c r="A55" s="6"/>
      <c r="B55" s="3" t="s">
        <v>60</v>
      </c>
      <c r="C55" s="12">
        <v>3607.5</v>
      </c>
    </row>
    <row r="56" spans="1:3" ht="15" customHeight="1">
      <c r="A56" s="6"/>
      <c r="B56" s="3" t="s">
        <v>61</v>
      </c>
      <c r="C56" s="12">
        <v>253.5</v>
      </c>
    </row>
    <row r="57" spans="1:3" ht="15" customHeight="1">
      <c r="A57" s="6"/>
      <c r="B57" s="3" t="s">
        <v>62</v>
      </c>
      <c r="C57" s="12">
        <v>5612.04</v>
      </c>
    </row>
    <row r="58" spans="1:3">
      <c r="A58" s="6" t="s">
        <v>117</v>
      </c>
      <c r="B58" s="3" t="s">
        <v>63</v>
      </c>
      <c r="C58" s="12">
        <v>67.78</v>
      </c>
    </row>
    <row r="59" spans="1:3">
      <c r="A59" s="6"/>
      <c r="B59" s="5" t="s">
        <v>64</v>
      </c>
      <c r="C59" s="13">
        <f>SUM(C53:C58)</f>
        <v>24621.279999999999</v>
      </c>
    </row>
    <row r="60" spans="1:3">
      <c r="A60" s="6"/>
      <c r="B60" s="5" t="s">
        <v>65</v>
      </c>
      <c r="C60" s="12"/>
    </row>
    <row r="61" spans="1:3">
      <c r="A61" s="6" t="s">
        <v>66</v>
      </c>
      <c r="B61" s="3" t="s">
        <v>67</v>
      </c>
      <c r="C61" s="12">
        <v>6174.0380000000005</v>
      </c>
    </row>
    <row r="62" spans="1:3">
      <c r="A62" s="6" t="s">
        <v>68</v>
      </c>
      <c r="B62" s="3" t="s">
        <v>69</v>
      </c>
      <c r="C62" s="12">
        <v>1258.8400000000001</v>
      </c>
    </row>
    <row r="63" spans="1:3">
      <c r="A63" s="6" t="s">
        <v>70</v>
      </c>
      <c r="B63" s="3" t="s">
        <v>71</v>
      </c>
      <c r="C63" s="12">
        <v>6305.6440000000002</v>
      </c>
    </row>
    <row r="64" spans="1:3" ht="31.2">
      <c r="A64" s="6" t="s">
        <v>72</v>
      </c>
      <c r="B64" s="3" t="s">
        <v>73</v>
      </c>
      <c r="C64" s="12">
        <v>3736.4660000000003</v>
      </c>
    </row>
    <row r="65" spans="1:3">
      <c r="A65" s="6" t="s">
        <v>74</v>
      </c>
      <c r="B65" s="3" t="s">
        <v>75</v>
      </c>
      <c r="C65" s="12">
        <v>1507.56</v>
      </c>
    </row>
    <row r="66" spans="1:3">
      <c r="A66" s="6" t="s">
        <v>76</v>
      </c>
      <c r="B66" s="3" t="s">
        <v>77</v>
      </c>
      <c r="C66" s="12">
        <v>0</v>
      </c>
    </row>
    <row r="67" spans="1:3">
      <c r="A67" s="6"/>
      <c r="B67" s="5" t="s">
        <v>78</v>
      </c>
      <c r="C67" s="13">
        <f>SUM(C61:C66)</f>
        <v>18982.548000000003</v>
      </c>
    </row>
    <row r="68" spans="1:3">
      <c r="A68" s="6"/>
      <c r="B68" s="5" t="s">
        <v>79</v>
      </c>
      <c r="C68" s="12"/>
    </row>
    <row r="69" spans="1:3" ht="31.2">
      <c r="A69" s="6" t="s">
        <v>80</v>
      </c>
      <c r="B69" s="3" t="s">
        <v>81</v>
      </c>
      <c r="C69" s="12">
        <v>7003.7279999999992</v>
      </c>
    </row>
    <row r="70" spans="1:3">
      <c r="A70" s="6" t="s">
        <v>82</v>
      </c>
      <c r="B70" s="3" t="s">
        <v>83</v>
      </c>
      <c r="C70" s="12">
        <v>1956.9240000000004</v>
      </c>
    </row>
    <row r="71" spans="1:3">
      <c r="A71" s="6"/>
      <c r="B71" s="5" t="s">
        <v>84</v>
      </c>
      <c r="C71" s="13">
        <f>SUM(C69:C70)</f>
        <v>8960.652</v>
      </c>
    </row>
    <row r="72" spans="1:3">
      <c r="A72" s="8"/>
      <c r="B72" s="5" t="s">
        <v>118</v>
      </c>
      <c r="C72" s="13">
        <v>1073.8239999999998</v>
      </c>
    </row>
    <row r="73" spans="1:3">
      <c r="A73" s="8"/>
      <c r="B73" s="5" t="s">
        <v>119</v>
      </c>
      <c r="C73" s="13">
        <v>1053.3980000000001</v>
      </c>
    </row>
    <row r="74" spans="1:3">
      <c r="A74" s="6"/>
      <c r="B74" s="5" t="s">
        <v>120</v>
      </c>
      <c r="C74" s="12"/>
    </row>
    <row r="75" spans="1:3">
      <c r="A75" s="6" t="s">
        <v>85</v>
      </c>
      <c r="B75" s="3" t="s">
        <v>86</v>
      </c>
      <c r="C75" s="12">
        <v>3616.9800000000005</v>
      </c>
    </row>
    <row r="76" spans="1:3">
      <c r="A76" s="6" t="s">
        <v>87</v>
      </c>
      <c r="B76" s="3" t="s">
        <v>88</v>
      </c>
      <c r="C76" s="12">
        <v>4800.12</v>
      </c>
    </row>
    <row r="77" spans="1:3" ht="31.2">
      <c r="A77" s="6"/>
      <c r="B77" s="3" t="s">
        <v>89</v>
      </c>
      <c r="C77" s="12">
        <v>3521.579999999999</v>
      </c>
    </row>
    <row r="78" spans="1:3" ht="31.2">
      <c r="A78" s="6"/>
      <c r="B78" s="3" t="s">
        <v>90</v>
      </c>
      <c r="C78" s="12">
        <v>3521.579999999999</v>
      </c>
    </row>
    <row r="79" spans="1:3" ht="31.2">
      <c r="A79" s="6"/>
      <c r="B79" s="3" t="s">
        <v>91</v>
      </c>
      <c r="C79" s="12">
        <v>3521.579999999999</v>
      </c>
    </row>
    <row r="80" spans="1:3">
      <c r="A80" s="6"/>
      <c r="B80" s="5" t="s">
        <v>92</v>
      </c>
      <c r="C80" s="13">
        <f>SUM(C75:C79)</f>
        <v>18981.839999999997</v>
      </c>
    </row>
    <row r="81" spans="1:3">
      <c r="A81" s="6"/>
      <c r="B81" s="5" t="s">
        <v>93</v>
      </c>
      <c r="C81" s="12"/>
    </row>
    <row r="82" spans="1:3" ht="31.2">
      <c r="A82" s="6" t="s">
        <v>121</v>
      </c>
      <c r="B82" s="5" t="s">
        <v>95</v>
      </c>
      <c r="C82" s="12">
        <v>0</v>
      </c>
    </row>
    <row r="83" spans="1:3">
      <c r="A83" s="6"/>
      <c r="B83" s="9" t="s">
        <v>96</v>
      </c>
      <c r="C83" s="12">
        <v>0</v>
      </c>
    </row>
    <row r="84" spans="1:3">
      <c r="A84" s="6"/>
      <c r="B84" s="9" t="s">
        <v>97</v>
      </c>
      <c r="C84" s="12">
        <v>0</v>
      </c>
    </row>
    <row r="85" spans="1:3">
      <c r="A85" s="6"/>
      <c r="B85" s="9" t="s">
        <v>98</v>
      </c>
      <c r="C85" s="12">
        <v>996.96</v>
      </c>
    </row>
    <row r="86" spans="1:3">
      <c r="A86" s="6"/>
      <c r="B86" s="9" t="s">
        <v>99</v>
      </c>
      <c r="C86" s="12">
        <v>21.965000000000003</v>
      </c>
    </row>
    <row r="87" spans="1:3" ht="31.2">
      <c r="A87" s="6" t="s">
        <v>94</v>
      </c>
      <c r="B87" s="5" t="s">
        <v>100</v>
      </c>
      <c r="C87" s="12">
        <v>0</v>
      </c>
    </row>
    <row r="88" spans="1:3">
      <c r="A88" s="6"/>
      <c r="B88" s="4" t="s">
        <v>101</v>
      </c>
      <c r="C88" s="12">
        <v>244.4</v>
      </c>
    </row>
    <row r="89" spans="1:3">
      <c r="A89" s="6"/>
      <c r="B89" s="4" t="s">
        <v>102</v>
      </c>
      <c r="C89" s="12">
        <v>361.16</v>
      </c>
    </row>
    <row r="90" spans="1:3">
      <c r="A90" s="6"/>
      <c r="B90" s="3" t="s">
        <v>103</v>
      </c>
      <c r="C90" s="12">
        <v>395.50080000000003</v>
      </c>
    </row>
    <row r="91" spans="1:3">
      <c r="A91" s="6"/>
      <c r="B91" s="5" t="s">
        <v>104</v>
      </c>
      <c r="C91" s="13">
        <f>SUM(C82:C90)</f>
        <v>2019.9858000000002</v>
      </c>
    </row>
    <row r="92" spans="1:3">
      <c r="A92" s="8"/>
      <c r="B92" s="5" t="s">
        <v>122</v>
      </c>
      <c r="C92" s="13">
        <v>26538.635999999999</v>
      </c>
    </row>
    <row r="93" spans="1:3">
      <c r="A93" s="4"/>
      <c r="B93" s="10" t="s">
        <v>123</v>
      </c>
      <c r="C93" s="13">
        <f>C38+C50+C59+C67+C71+C72+C73+C80+C91+C92</f>
        <v>158700.0398</v>
      </c>
    </row>
    <row r="94" spans="1:3" s="25" customFormat="1">
      <c r="A94" s="22"/>
      <c r="B94" s="23" t="s">
        <v>109</v>
      </c>
      <c r="C94" s="24">
        <v>170509.92</v>
      </c>
    </row>
    <row r="95" spans="1:3" s="21" customFormat="1">
      <c r="A95" s="22"/>
      <c r="B95" s="23" t="s">
        <v>110</v>
      </c>
      <c r="C95" s="24">
        <v>167900.13</v>
      </c>
    </row>
    <row r="96" spans="1:3" s="21" customFormat="1">
      <c r="A96" s="22"/>
      <c r="B96" s="23" t="s">
        <v>111</v>
      </c>
      <c r="C96" s="24"/>
    </row>
    <row r="97" spans="1:3" s="21" customFormat="1">
      <c r="A97" s="22"/>
      <c r="B97" s="23" t="s">
        <v>112</v>
      </c>
      <c r="C97" s="24"/>
    </row>
    <row r="98" spans="1:3" s="21" customFormat="1">
      <c r="A98" s="22"/>
      <c r="B98" s="23" t="s">
        <v>114</v>
      </c>
      <c r="C98" s="26">
        <f>C95+C97-C93</f>
        <v>9200.090200000006</v>
      </c>
    </row>
    <row r="99" spans="1:3" s="21" customFormat="1">
      <c r="A99" s="22"/>
      <c r="B99" s="23" t="s">
        <v>113</v>
      </c>
      <c r="C99" s="26">
        <f>C29+C98</f>
        <v>-54567.951400000027</v>
      </c>
    </row>
    <row r="100" spans="1:3">
      <c r="A100" s="27"/>
      <c r="B100" s="25"/>
      <c r="C100" s="20"/>
    </row>
    <row r="101" spans="1:3">
      <c r="A101" s="28"/>
    </row>
    <row r="102" spans="1:3">
      <c r="A102" s="28"/>
    </row>
    <row r="103" spans="1:3">
      <c r="A103" s="28"/>
    </row>
    <row r="104" spans="1:3">
      <c r="A104" s="28"/>
    </row>
    <row r="105" spans="1:3">
      <c r="A105" s="28"/>
    </row>
    <row r="106" spans="1:3">
      <c r="A106" s="28"/>
    </row>
    <row r="107" spans="1:3">
      <c r="A107" s="28"/>
    </row>
    <row r="108" spans="1:3">
      <c r="A108" s="28"/>
    </row>
    <row r="109" spans="1:3">
      <c r="A109" s="28"/>
    </row>
    <row r="110" spans="1:3">
      <c r="A110" s="28"/>
    </row>
  </sheetData>
  <mergeCells count="3">
    <mergeCell ref="A25:B25"/>
    <mergeCell ref="A26:B26"/>
    <mergeCell ref="A27:B27"/>
  </mergeCells>
  <phoneticPr fontId="0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2023-01-30T03:14:38Z</dcterms:created>
  <dcterms:modified xsi:type="dcterms:W3CDTF">2023-02-17T04:47:55Z</dcterms:modified>
</cp:coreProperties>
</file>