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7" i="1"/>
  <c r="C106"/>
  <c r="C101"/>
  <c r="C80"/>
  <c r="C70"/>
  <c r="C66"/>
  <c r="C60"/>
  <c r="C51"/>
  <c r="C38"/>
  <c r="C103"/>
</calcChain>
</file>

<file path=xl/sharedStrings.xml><?xml version="1.0" encoding="utf-8"?>
<sst xmlns="http://schemas.openxmlformats.org/spreadsheetml/2006/main" count="133" uniqueCount="132">
  <si>
    <t>РАСЧЕТ  ТАРИФА НА УСЛУГИ ПО СОДЕРЖАНИЮ И РЕМОНТУ ОБЩЕГО ИМУЩЕСТВА</t>
  </si>
  <si>
    <t>Юбилейная, 3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</si>
  <si>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</si>
  <si>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</si>
  <si>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</si>
  <si>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</si>
  <si>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</si>
  <si>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</si>
  <si>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</si>
  <si>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</si>
  <si>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</si>
  <si>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</si>
  <si>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</si>
  <si>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</si>
  <si>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</si>
  <si>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</si>
  <si>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</si>
  <si>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</si>
  <si>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</si>
  <si>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</si>
  <si>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</si>
  <si>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</si>
  <si>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</si>
  <si>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</si>
  <si>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</si>
  <si>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</si>
  <si>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</si>
  <si>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</si>
  <si>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</si>
  <si>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</si>
  <si>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</si>
  <si>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</si>
  <si>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</si>
  <si>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</si>
  <si>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</si>
  <si>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>Подметание придомовой территории в летний период после кошения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</si>
  <si>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</si>
  <si>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</si>
  <si>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</si>
  <si>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</si>
  <si>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</si>
  <si>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</si>
  <si>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</si>
  <si>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 xml:space="preserve"> 2.6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</si>
  <si>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</si>
  <si>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</si>
  <si>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</si>
  <si>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</si>
  <si>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</si>
  <si>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</si>
  <si>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</si>
  <si>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</si>
  <si>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</si>
  <si>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</si>
  <si>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</si>
  <si>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</si>
  <si>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</si>
  <si>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</si>
  <si>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</si>
  <si>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</si>
  <si>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</si>
  <si>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</si>
  <si>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</si>
  <si>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</si>
  <si>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</si>
  <si>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</si>
  <si>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</si>
  <si>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</si>
  <si>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</si>
  <si>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</si>
  <si>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</si>
  <si>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</si>
  <si>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</si>
  <si>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</si>
  <si>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</si>
  <si>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</si>
  <si>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</si>
  <si>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</si>
  <si>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</si>
  <si>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</si>
  <si>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</si>
  <si>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</si>
  <si>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</si>
  <si>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</si>
  <si>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</si>
  <si>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</si>
  <si>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</si>
  <si>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</si>
  <si>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</si>
  <si>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</si>
  <si>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 xml:space="preserve">смена ламп  накаливания  </t>
  </si>
  <si>
    <t>смена светильника СА-18   1 под 2 эт</t>
  </si>
  <si>
    <t xml:space="preserve"> 9.2</t>
  </si>
  <si>
    <t>Текущий ремонт систем водоснабжения и водоотведения (непредвиденные работы)</t>
  </si>
  <si>
    <t>смена уплотняющих сантехнических паронитовых прокладок шлангов компрессора при промывке ВСО</t>
  </si>
  <si>
    <t>смена циркуляционного насоса с соединительным комплектом в ИТП</t>
  </si>
  <si>
    <t>установка сбросного вентиля Ду 15 мм стояка отопления  в подвале кв.6</t>
  </si>
  <si>
    <t>уплотнение соединений сантехническим льном кв.6</t>
  </si>
  <si>
    <t>смена крана шарового Ду 15мм стояк кв. 11</t>
  </si>
  <si>
    <t xml:space="preserve"> 9.3</t>
  </si>
  <si>
    <t>Текущий ремонт конструктивных элементов (непредвиденные работы)</t>
  </si>
  <si>
    <t>ремонт скамейки с заменой  пиломатериала:</t>
  </si>
  <si>
    <t>а</t>
  </si>
  <si>
    <t>брус 100*100*1000</t>
  </si>
  <si>
    <t>б</t>
  </si>
  <si>
    <t>доска обрезная(2*0,15*0,05)*2 шт</t>
  </si>
  <si>
    <t>смена стекла входной двери 2 подъезд</t>
  </si>
  <si>
    <t xml:space="preserve">вывоз веток со стоянки ТБО  </t>
  </si>
  <si>
    <t xml:space="preserve">установка контейнера - сетку для раздельного сбора мусора </t>
  </si>
  <si>
    <t>открытие продухов</t>
  </si>
  <si>
    <t>смена остекления 2п р-р 0,4*0,4</t>
  </si>
  <si>
    <t>Услуги телевышки при ремонте кровли</t>
  </si>
  <si>
    <t xml:space="preserve">                                    Итого по п.9</t>
  </si>
  <si>
    <t>по управлению и обслуживанию</t>
  </si>
  <si>
    <t>МКД по ул.Юбилейная 3</t>
  </si>
  <si>
    <t>Отчет за 2022 г.</t>
  </si>
  <si>
    <t>Результат на 01.01.2022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</si>
  <si>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</si>
  <si>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</si>
  <si>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</si>
  <si>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2022 год "+" - экономия "-" - перерасход</t>
  </si>
  <si>
    <r>
      <t xml:space="preserve">                  СОБСТВЕННИКОВ ПОМЕЩЕНИЙ НА </t>
    </r>
    <r>
      <rPr>
        <b/>
        <sz val="12"/>
        <rFont val="Times New Roman"/>
        <family val="1"/>
        <charset val="204"/>
      </rPr>
      <t>2015</t>
    </r>
    <r>
      <rPr>
        <sz val="12"/>
        <rFont val="Times New Roman"/>
        <family val="1"/>
        <charset val="204"/>
      </rPr>
      <t xml:space="preserve">  МКД   ПО АДРЕСУ:</t>
    </r>
  </si>
  <si>
    <r>
      <t>Подметание снега при снегопаде более 2-х см</t>
    </r>
    <r>
      <rPr>
        <sz val="12"/>
        <rFont val="Times New Roman"/>
        <family val="1"/>
        <charset val="204"/>
      </rPr>
      <t xml:space="preserve"> (с проездом)</t>
    </r>
  </si>
  <si>
    <r>
      <t xml:space="preserve">Подметание снега  до 2-х см </t>
    </r>
    <r>
      <rPr>
        <sz val="12"/>
        <rFont val="Times New Roman"/>
        <family val="1"/>
        <charset val="204"/>
      </rPr>
      <t>(с проездом)</t>
    </r>
  </si>
  <si>
    <t xml:space="preserve"> 2.11</t>
  </si>
  <si>
    <t xml:space="preserve"> 3.2</t>
  </si>
  <si>
    <t xml:space="preserve"> 4.2</t>
  </si>
  <si>
    <t>6.Дератизация</t>
  </si>
  <si>
    <t>7.Дезинсекция</t>
  </si>
  <si>
    <t>8. Поверка и обсл.коллект.приборов учета</t>
  </si>
  <si>
    <t>10.Управление многоквартирным домом</t>
  </si>
  <si>
    <t xml:space="preserve">     Итого сумма затрат по дому: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</si>
</sst>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right"/>
    </xf>
    <xf numFmtId="2" fontId="3" fillId="0" borderId="1" xfId="0" applyNumberFormat="1" applyFont="1" applyFill="1" applyBorder="1" applyAlignment="1">
      <alignment horizontal="right"/>
    </xf>
    <xf numFmtId="2" fontId="2" fillId="0" borderId="0" xfId="0" applyNumberFormat="1" applyFont="1" applyFill="1" applyAlignment="1">
      <alignment horizontal="right"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right" wrapText="1"/>
    </xf>
    <xf numFmtId="2" fontId="2" fillId="0" borderId="1" xfId="0" applyNumberFormat="1" applyFont="1" applyFill="1" applyBorder="1" applyAlignment="1">
      <alignment horizontal="right" wrapText="1"/>
    </xf>
    <xf numFmtId="2" fontId="3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5" fillId="0" borderId="1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2" fontId="3" fillId="0" borderId="1" xfId="1" applyNumberFormat="1" applyFont="1" applyFill="1" applyBorder="1" applyAlignment="1">
      <alignment horizontal="right"/>
    </xf>
    <xf numFmtId="0" fontId="3" fillId="0" borderId="1" xfId="1" applyFont="1" applyBorder="1" applyAlignment="1">
      <alignment horizontal="center" wrapText="1"/>
    </xf>
    <xf numFmtId="2" fontId="3" fillId="0" borderId="1" xfId="1" applyNumberFormat="1" applyFont="1" applyBorder="1" applyAlignment="1">
      <alignment horizontal="right" wrapText="1"/>
    </xf>
    <xf numFmtId="0" fontId="3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wrapText="1"/>
    </xf>
    <xf numFmtId="16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18"/>
  <sheetViews>
    <sheetView tabSelected="1" topLeftCell="A95" workbookViewId="0">
      <selection activeCell="C108" sqref="C108"/>
    </sheetView>
  </sheetViews>
  <sheetFormatPr defaultColWidth="9.109375" defaultRowHeight="15.6"/>
  <cols>
    <col min="1" max="1" width="9" style="35" customWidth="1"/>
    <col min="2" max="2" width="78.21875" style="7" customWidth="1"/>
    <col min="3" max="3" width="16.33203125" style="11" customWidth="1"/>
    <col min="4" max="195" width="9.109375" style="7" customWidth="1"/>
    <col min="196" max="196" width="5.88671875" style="7" customWidth="1"/>
    <col min="197" max="197" width="49.5546875" style="7" customWidth="1"/>
    <col min="198" max="198" width="8.44140625" style="7" customWidth="1"/>
    <col min="199" max="203" width="0" style="7" hidden="1" customWidth="1"/>
    <col min="204" max="204" width="7.33203125" style="7" customWidth="1"/>
    <col min="205" max="207" width="9.109375" style="7" customWidth="1"/>
    <col min="208" max="229" width="8.33203125" style="7" customWidth="1"/>
    <col min="230" max="232" width="8.88671875" style="7" customWidth="1"/>
    <col min="233" max="16384" width="9.109375" style="7"/>
  </cols>
  <sheetData>
    <row r="1" spans="1:2" hidden="1"/>
    <row r="2" spans="1:2" ht="31.2" hidden="1">
      <c r="B2" s="7" t="s">
        <v>0</v>
      </c>
    </row>
    <row r="3" spans="1:2" hidden="1">
      <c r="B3" s="7" t="s">
        <v>121</v>
      </c>
    </row>
    <row r="4" spans="1:2" hidden="1">
      <c r="B4" s="12" t="s">
        <v>1</v>
      </c>
    </row>
    <row r="5" spans="1:2" hidden="1">
      <c r="A5" s="36"/>
      <c r="B5" s="6"/>
    </row>
    <row r="6" spans="1:2" hidden="1">
      <c r="A6" s="36">
        <v>1</v>
      </c>
      <c r="B6" s="6">
        <v>2</v>
      </c>
    </row>
    <row r="7" spans="1:2" hidden="1">
      <c r="A7" s="36"/>
      <c r="B7" s="13" t="s">
        <v>2</v>
      </c>
    </row>
    <row r="8" spans="1:2" hidden="1">
      <c r="A8" s="36">
        <v>1</v>
      </c>
      <c r="B8" s="6" t="s">
        <v>3</v>
      </c>
    </row>
    <row r="9" spans="1:2" hidden="1">
      <c r="A9" s="36">
        <v>3</v>
      </c>
      <c r="B9" s="6" t="s">
        <v>4</v>
      </c>
    </row>
    <row r="10" spans="1:2" hidden="1">
      <c r="A10" s="36">
        <v>4</v>
      </c>
      <c r="B10" s="6" t="s">
        <v>5</v>
      </c>
    </row>
    <row r="11" spans="1:2" hidden="1">
      <c r="A11" s="36"/>
      <c r="B11" s="6" t="s">
        <v>6</v>
      </c>
    </row>
    <row r="12" spans="1:2" hidden="1">
      <c r="A12" s="36"/>
      <c r="B12" s="6" t="s">
        <v>7</v>
      </c>
    </row>
    <row r="13" spans="1:2" hidden="1">
      <c r="A13" s="36">
        <v>5</v>
      </c>
      <c r="B13" s="6" t="s">
        <v>8</v>
      </c>
    </row>
    <row r="14" spans="1:2" hidden="1">
      <c r="A14" s="36">
        <v>7</v>
      </c>
      <c r="B14" s="6" t="s">
        <v>9</v>
      </c>
    </row>
    <row r="15" spans="1:2" hidden="1">
      <c r="A15" s="36">
        <v>8</v>
      </c>
      <c r="B15" s="6" t="s">
        <v>10</v>
      </c>
    </row>
    <row r="16" spans="1:2" ht="13.5" hidden="1" customHeight="1">
      <c r="A16" s="36">
        <v>9</v>
      </c>
      <c r="B16" s="6" t="s">
        <v>11</v>
      </c>
    </row>
    <row r="17" spans="1:6" hidden="1">
      <c r="A17" s="36">
        <v>10</v>
      </c>
      <c r="B17" s="6" t="s">
        <v>12</v>
      </c>
    </row>
    <row r="18" spans="1:6" hidden="1">
      <c r="A18" s="36">
        <v>11</v>
      </c>
      <c r="B18" s="6" t="s">
        <v>13</v>
      </c>
    </row>
    <row r="19" spans="1:6" hidden="1">
      <c r="A19" s="36">
        <v>12</v>
      </c>
      <c r="B19" s="6" t="s">
        <v>14</v>
      </c>
    </row>
    <row r="20" spans="1:6" hidden="1">
      <c r="A20" s="36">
        <v>13</v>
      </c>
      <c r="B20" s="6" t="s">
        <v>15</v>
      </c>
    </row>
    <row r="21" spans="1:6" hidden="1">
      <c r="A21" s="36">
        <v>14</v>
      </c>
      <c r="B21" s="6" t="s">
        <v>16</v>
      </c>
    </row>
    <row r="22" spans="1:6" hidden="1">
      <c r="A22" s="36">
        <v>15</v>
      </c>
      <c r="B22" s="6" t="s">
        <v>17</v>
      </c>
    </row>
    <row r="23" spans="1:6" hidden="1">
      <c r="A23" s="36">
        <v>16</v>
      </c>
      <c r="B23" s="6" t="s">
        <v>18</v>
      </c>
    </row>
    <row r="24" spans="1:6" hidden="1">
      <c r="A24" s="37">
        <v>17</v>
      </c>
      <c r="B24" s="14" t="s">
        <v>19</v>
      </c>
    </row>
    <row r="25" spans="1:6" s="15" customFormat="1" hidden="1">
      <c r="A25" s="38"/>
      <c r="C25" s="16"/>
    </row>
    <row r="26" spans="1:6" s="1" customFormat="1">
      <c r="A26" s="46" t="s">
        <v>115</v>
      </c>
      <c r="B26" s="46"/>
      <c r="C26" s="9"/>
    </row>
    <row r="27" spans="1:6" s="1" customFormat="1" ht="12.75" customHeight="1">
      <c r="A27" s="46" t="s">
        <v>113</v>
      </c>
      <c r="B27" s="46"/>
      <c r="C27" s="9"/>
    </row>
    <row r="28" spans="1:6" s="1" customFormat="1">
      <c r="A28" s="46" t="s">
        <v>114</v>
      </c>
      <c r="B28" s="46"/>
      <c r="C28" s="9"/>
    </row>
    <row r="29" spans="1:6" s="1" customFormat="1">
      <c r="A29" s="2"/>
      <c r="B29" s="2"/>
      <c r="C29" s="9"/>
    </row>
    <row r="30" spans="1:6" s="5" customFormat="1" ht="16.2">
      <c r="A30" s="3"/>
      <c r="B30" s="4" t="s">
        <v>116</v>
      </c>
      <c r="C30" s="10">
        <v>-116000.307</v>
      </c>
    </row>
    <row r="31" spans="1:6">
      <c r="A31" s="36"/>
      <c r="B31" s="13" t="s">
        <v>20</v>
      </c>
      <c r="C31" s="17"/>
      <c r="D31" s="15"/>
      <c r="E31" s="15"/>
      <c r="F31" s="15"/>
    </row>
    <row r="32" spans="1:6">
      <c r="A32" s="39" t="s">
        <v>21</v>
      </c>
      <c r="B32" s="6" t="s">
        <v>22</v>
      </c>
      <c r="C32" s="17"/>
      <c r="D32" s="15"/>
      <c r="E32" s="15"/>
      <c r="F32" s="15"/>
    </row>
    <row r="33" spans="1:3" ht="15" customHeight="1">
      <c r="A33" s="39"/>
      <c r="B33" s="6" t="s">
        <v>23</v>
      </c>
      <c r="C33" s="17">
        <v>8609.107</v>
      </c>
    </row>
    <row r="34" spans="1:3">
      <c r="A34" s="40" t="s">
        <v>24</v>
      </c>
      <c r="B34" s="6" t="s">
        <v>25</v>
      </c>
      <c r="C34" s="17">
        <v>0</v>
      </c>
    </row>
    <row r="35" spans="1:3">
      <c r="A35" s="39"/>
      <c r="B35" s="6" t="s">
        <v>23</v>
      </c>
      <c r="C35" s="17">
        <v>10793.828000000001</v>
      </c>
    </row>
    <row r="36" spans="1:3" ht="33" customHeight="1">
      <c r="A36" s="39" t="s">
        <v>26</v>
      </c>
      <c r="B36" s="6" t="s">
        <v>27</v>
      </c>
      <c r="C36" s="17">
        <v>858.05600000000004</v>
      </c>
    </row>
    <row r="37" spans="1:3" ht="16.8" customHeight="1">
      <c r="A37" s="39" t="s">
        <v>28</v>
      </c>
      <c r="B37" s="6" t="s">
        <v>29</v>
      </c>
      <c r="C37" s="17">
        <v>83.510999999999996</v>
      </c>
    </row>
    <row r="38" spans="1:3">
      <c r="A38" s="39"/>
      <c r="B38" s="13" t="s">
        <v>30</v>
      </c>
      <c r="C38" s="18">
        <f>SUM(C33:C37)</f>
        <v>20344.502</v>
      </c>
    </row>
    <row r="39" spans="1:3">
      <c r="A39" s="39" t="s">
        <v>31</v>
      </c>
      <c r="B39" s="13" t="s">
        <v>32</v>
      </c>
      <c r="C39" s="17"/>
    </row>
    <row r="40" spans="1:3">
      <c r="A40" s="39" t="s">
        <v>33</v>
      </c>
      <c r="B40" s="6" t="s">
        <v>34</v>
      </c>
      <c r="C40" s="17">
        <v>1467.778</v>
      </c>
    </row>
    <row r="41" spans="1:3">
      <c r="A41" s="39" t="s">
        <v>36</v>
      </c>
      <c r="B41" s="19" t="s">
        <v>35</v>
      </c>
      <c r="C41" s="17">
        <v>134.09</v>
      </c>
    </row>
    <row r="42" spans="1:3" ht="19.5" customHeight="1">
      <c r="A42" s="39" t="s">
        <v>38</v>
      </c>
      <c r="B42" s="6" t="s">
        <v>37</v>
      </c>
      <c r="C42" s="17">
        <v>1934.3319999999999</v>
      </c>
    </row>
    <row r="43" spans="1:3">
      <c r="A43" s="39" t="s">
        <v>40</v>
      </c>
      <c r="B43" s="6" t="s">
        <v>39</v>
      </c>
      <c r="C43" s="17">
        <v>2866.4440000000004</v>
      </c>
    </row>
    <row r="44" spans="1:3">
      <c r="A44" s="39" t="s">
        <v>42</v>
      </c>
      <c r="B44" s="6" t="s">
        <v>41</v>
      </c>
      <c r="C44" s="17">
        <v>1255.28</v>
      </c>
    </row>
    <row r="45" spans="1:3" ht="15.75" customHeight="1">
      <c r="A45" s="39" t="s">
        <v>43</v>
      </c>
      <c r="B45" s="19" t="s">
        <v>122</v>
      </c>
      <c r="C45" s="17">
        <v>4695.92</v>
      </c>
    </row>
    <row r="46" spans="1:3">
      <c r="A46" s="39" t="s">
        <v>44</v>
      </c>
      <c r="B46" s="19" t="s">
        <v>123</v>
      </c>
      <c r="C46" s="17">
        <v>4394.884</v>
      </c>
    </row>
    <row r="47" spans="1:3">
      <c r="A47" s="39" t="s">
        <v>46</v>
      </c>
      <c r="B47" s="6" t="s">
        <v>45</v>
      </c>
      <c r="C47" s="17">
        <v>1752</v>
      </c>
    </row>
    <row r="48" spans="1:3">
      <c r="A48" s="39" t="s">
        <v>48</v>
      </c>
      <c r="B48" s="6" t="s">
        <v>47</v>
      </c>
      <c r="C48" s="17">
        <v>352.38400000000001</v>
      </c>
    </row>
    <row r="49" spans="1:3" ht="31.2">
      <c r="A49" s="39" t="s">
        <v>50</v>
      </c>
      <c r="B49" s="6" t="s">
        <v>49</v>
      </c>
      <c r="C49" s="17">
        <v>5837.8320000000003</v>
      </c>
    </row>
    <row r="50" spans="1:3">
      <c r="A50" s="39" t="s">
        <v>124</v>
      </c>
      <c r="B50" s="6" t="s">
        <v>51</v>
      </c>
      <c r="C50" s="17">
        <v>9240.2760000000017</v>
      </c>
    </row>
    <row r="51" spans="1:3">
      <c r="A51" s="39"/>
      <c r="B51" s="13" t="s">
        <v>52</v>
      </c>
      <c r="C51" s="18">
        <f>SUM(C40:C50)</f>
        <v>33931.22</v>
      </c>
    </row>
    <row r="52" spans="1:3">
      <c r="A52" s="39"/>
      <c r="B52" s="13" t="s">
        <v>53</v>
      </c>
      <c r="C52" s="17"/>
    </row>
    <row r="53" spans="1:3" ht="31.2">
      <c r="A53" s="39" t="s">
        <v>54</v>
      </c>
      <c r="B53" s="6" t="s">
        <v>55</v>
      </c>
      <c r="C53" s="17">
        <v>0</v>
      </c>
    </row>
    <row r="54" spans="1:3" s="1" customFormat="1">
      <c r="A54" s="41"/>
      <c r="B54" s="6" t="s">
        <v>56</v>
      </c>
      <c r="C54" s="20">
        <v>8828.8000000000011</v>
      </c>
    </row>
    <row r="55" spans="1:3" s="1" customFormat="1">
      <c r="A55" s="41"/>
      <c r="B55" s="6" t="s">
        <v>57</v>
      </c>
      <c r="C55" s="20">
        <v>6813.2999999999993</v>
      </c>
    </row>
    <row r="56" spans="1:3" s="1" customFormat="1">
      <c r="A56" s="41"/>
      <c r="B56" s="6" t="s">
        <v>58</v>
      </c>
      <c r="C56" s="20">
        <v>3607.5</v>
      </c>
    </row>
    <row r="57" spans="1:3" s="1" customFormat="1">
      <c r="A57" s="41"/>
      <c r="B57" s="6" t="s">
        <v>59</v>
      </c>
      <c r="C57" s="20">
        <v>253.5</v>
      </c>
    </row>
    <row r="58" spans="1:3" s="1" customFormat="1">
      <c r="A58" s="41"/>
      <c r="B58" s="6" t="s">
        <v>60</v>
      </c>
      <c r="C58" s="20">
        <v>5612.04</v>
      </c>
    </row>
    <row r="59" spans="1:3">
      <c r="A59" s="39" t="s">
        <v>125</v>
      </c>
      <c r="B59" s="6" t="s">
        <v>61</v>
      </c>
      <c r="C59" s="17">
        <v>347.87</v>
      </c>
    </row>
    <row r="60" spans="1:3">
      <c r="A60" s="39"/>
      <c r="B60" s="13" t="s">
        <v>62</v>
      </c>
      <c r="C60" s="18">
        <f>SUM(C53:C59)</f>
        <v>25463.01</v>
      </c>
    </row>
    <row r="61" spans="1:3" ht="19.2" customHeight="1">
      <c r="A61" s="39"/>
      <c r="B61" s="13" t="s">
        <v>63</v>
      </c>
      <c r="C61" s="17"/>
    </row>
    <row r="62" spans="1:3">
      <c r="A62" s="39" t="s">
        <v>64</v>
      </c>
      <c r="B62" s="6" t="s">
        <v>65</v>
      </c>
      <c r="C62" s="17">
        <v>5049.1680000000006</v>
      </c>
    </row>
    <row r="63" spans="1:3">
      <c r="A63" s="39" t="s">
        <v>126</v>
      </c>
      <c r="B63" s="6" t="s">
        <v>67</v>
      </c>
      <c r="C63" s="17">
        <v>9467.1899999999987</v>
      </c>
    </row>
    <row r="64" spans="1:3" ht="31.2">
      <c r="A64" s="39" t="s">
        <v>66</v>
      </c>
      <c r="B64" s="6" t="s">
        <v>69</v>
      </c>
      <c r="C64" s="17">
        <v>3786.8760000000002</v>
      </c>
    </row>
    <row r="65" spans="1:3">
      <c r="A65" s="39" t="s">
        <v>68</v>
      </c>
      <c r="B65" s="6" t="s">
        <v>70</v>
      </c>
      <c r="C65" s="17">
        <v>1180.4100000000001</v>
      </c>
    </row>
    <row r="66" spans="1:3">
      <c r="A66" s="39"/>
      <c r="B66" s="13" t="s">
        <v>71</v>
      </c>
      <c r="C66" s="18">
        <f>SUM(C62:C65)</f>
        <v>19483.644</v>
      </c>
    </row>
    <row r="67" spans="1:3">
      <c r="A67" s="39"/>
      <c r="B67" s="13" t="s">
        <v>72</v>
      </c>
      <c r="C67" s="17"/>
    </row>
    <row r="68" spans="1:3" ht="31.2">
      <c r="A68" s="39" t="s">
        <v>73</v>
      </c>
      <c r="B68" s="6" t="s">
        <v>74</v>
      </c>
      <c r="C68" s="17">
        <v>6959.6640000000007</v>
      </c>
    </row>
    <row r="69" spans="1:3">
      <c r="A69" s="39" t="s">
        <v>75</v>
      </c>
      <c r="B69" s="6" t="s">
        <v>76</v>
      </c>
      <c r="C69" s="17">
        <v>1944.6120000000003</v>
      </c>
    </row>
    <row r="70" spans="1:3">
      <c r="A70" s="39"/>
      <c r="B70" s="13" t="s">
        <v>77</v>
      </c>
      <c r="C70" s="18">
        <f>SUM(C68:C69)</f>
        <v>8904.2760000000017</v>
      </c>
    </row>
    <row r="71" spans="1:3">
      <c r="A71" s="42"/>
      <c r="B71" s="13" t="s">
        <v>127</v>
      </c>
      <c r="C71" s="18">
        <v>522.36</v>
      </c>
    </row>
    <row r="72" spans="1:3">
      <c r="A72" s="42"/>
      <c r="B72" s="13" t="s">
        <v>128</v>
      </c>
      <c r="C72" s="18">
        <v>931.54199999999992</v>
      </c>
    </row>
    <row r="73" spans="1:3">
      <c r="A73" s="39"/>
      <c r="B73" s="13" t="s">
        <v>129</v>
      </c>
      <c r="C73" s="17"/>
    </row>
    <row r="74" spans="1:3">
      <c r="A74" s="39" t="s">
        <v>78</v>
      </c>
      <c r="B74" s="6" t="s">
        <v>79</v>
      </c>
      <c r="C74" s="17">
        <v>3616.9800000000005</v>
      </c>
    </row>
    <row r="75" spans="1:3">
      <c r="A75" s="39" t="s">
        <v>80</v>
      </c>
      <c r="B75" s="6" t="s">
        <v>81</v>
      </c>
      <c r="C75" s="17">
        <v>4800.12</v>
      </c>
    </row>
    <row r="76" spans="1:3" ht="31.2">
      <c r="A76" s="39"/>
      <c r="B76" s="6" t="s">
        <v>82</v>
      </c>
      <c r="C76" s="17">
        <v>3521.579999999999</v>
      </c>
    </row>
    <row r="77" spans="1:3" ht="31.2">
      <c r="A77" s="39"/>
      <c r="B77" s="6" t="s">
        <v>83</v>
      </c>
      <c r="C77" s="17">
        <v>3521.579999999999</v>
      </c>
    </row>
    <row r="78" spans="1:3" ht="31.2">
      <c r="A78" s="39"/>
      <c r="B78" s="6" t="s">
        <v>84</v>
      </c>
      <c r="C78" s="17">
        <v>3521.579999999999</v>
      </c>
    </row>
    <row r="79" spans="1:3">
      <c r="A79" s="39"/>
      <c r="B79" s="13" t="s">
        <v>85</v>
      </c>
      <c r="C79" s="17">
        <v>0</v>
      </c>
    </row>
    <row r="80" spans="1:3">
      <c r="A80" s="39"/>
      <c r="B80" s="13" t="s">
        <v>86</v>
      </c>
      <c r="C80" s="18">
        <f>SUM(C74:C79)</f>
        <v>18981.839999999997</v>
      </c>
    </row>
    <row r="81" spans="1:3">
      <c r="A81" s="39"/>
      <c r="B81" s="13" t="s">
        <v>87</v>
      </c>
      <c r="C81" s="17"/>
    </row>
    <row r="82" spans="1:3">
      <c r="A82" s="39" t="s">
        <v>88</v>
      </c>
      <c r="B82" s="13" t="s">
        <v>89</v>
      </c>
      <c r="C82" s="17">
        <v>0</v>
      </c>
    </row>
    <row r="83" spans="1:3">
      <c r="A83" s="39"/>
      <c r="B83" s="21" t="s">
        <v>90</v>
      </c>
      <c r="C83" s="17">
        <v>0</v>
      </c>
    </row>
    <row r="84" spans="1:3">
      <c r="A84" s="39"/>
      <c r="B84" s="21" t="s">
        <v>91</v>
      </c>
      <c r="C84" s="17">
        <v>732.83</v>
      </c>
    </row>
    <row r="85" spans="1:3" ht="31.2">
      <c r="A85" s="39" t="s">
        <v>92</v>
      </c>
      <c r="B85" s="13" t="s">
        <v>93</v>
      </c>
      <c r="C85" s="17">
        <v>0</v>
      </c>
    </row>
    <row r="86" spans="1:3" ht="31.2">
      <c r="A86" s="22"/>
      <c r="B86" s="23" t="s">
        <v>94</v>
      </c>
      <c r="C86" s="17">
        <v>0</v>
      </c>
    </row>
    <row r="87" spans="1:3">
      <c r="A87" s="22"/>
      <c r="B87" s="23" t="s">
        <v>95</v>
      </c>
      <c r="C87" s="17">
        <v>4140</v>
      </c>
    </row>
    <row r="88" spans="1:3">
      <c r="A88" s="22"/>
      <c r="B88" s="19" t="s">
        <v>96</v>
      </c>
      <c r="C88" s="17">
        <v>996.96</v>
      </c>
    </row>
    <row r="89" spans="1:3">
      <c r="A89" s="22"/>
      <c r="B89" s="19" t="s">
        <v>97</v>
      </c>
      <c r="C89" s="17">
        <v>21.965000000000003</v>
      </c>
    </row>
    <row r="90" spans="1:3">
      <c r="A90" s="22"/>
      <c r="B90" s="19" t="s">
        <v>98</v>
      </c>
      <c r="C90" s="17">
        <v>699.11</v>
      </c>
    </row>
    <row r="91" spans="1:3">
      <c r="A91" s="39" t="s">
        <v>99</v>
      </c>
      <c r="B91" s="13" t="s">
        <v>100</v>
      </c>
      <c r="C91" s="17">
        <v>0</v>
      </c>
    </row>
    <row r="92" spans="1:3">
      <c r="A92" s="24"/>
      <c r="B92" s="25" t="s">
        <v>101</v>
      </c>
      <c r="C92" s="17">
        <v>0</v>
      </c>
    </row>
    <row r="93" spans="1:3">
      <c r="A93" s="24" t="s">
        <v>102</v>
      </c>
      <c r="B93" s="21" t="s">
        <v>103</v>
      </c>
      <c r="C93" s="17">
        <v>0</v>
      </c>
    </row>
    <row r="94" spans="1:3">
      <c r="A94" s="24" t="s">
        <v>104</v>
      </c>
      <c r="B94" s="21" t="s">
        <v>105</v>
      </c>
      <c r="C94" s="17">
        <v>0</v>
      </c>
    </row>
    <row r="95" spans="1:3">
      <c r="A95" s="39"/>
      <c r="B95" s="19" t="s">
        <v>106</v>
      </c>
      <c r="C95" s="17">
        <v>110.58879999999999</v>
      </c>
    </row>
    <row r="96" spans="1:3">
      <c r="A96" s="26"/>
      <c r="B96" s="27" t="s">
        <v>107</v>
      </c>
      <c r="C96" s="17">
        <v>420</v>
      </c>
    </row>
    <row r="97" spans="1:3">
      <c r="A97" s="39"/>
      <c r="B97" s="28" t="s">
        <v>108</v>
      </c>
      <c r="C97" s="17">
        <v>488.8</v>
      </c>
    </row>
    <row r="98" spans="1:3">
      <c r="A98" s="39"/>
      <c r="B98" s="6" t="s">
        <v>109</v>
      </c>
      <c r="C98" s="17">
        <v>361.16</v>
      </c>
    </row>
    <row r="99" spans="1:3">
      <c r="A99" s="39"/>
      <c r="B99" s="19" t="s">
        <v>110</v>
      </c>
      <c r="C99" s="17">
        <v>110.58879999999999</v>
      </c>
    </row>
    <row r="100" spans="1:3">
      <c r="A100" s="39"/>
      <c r="B100" s="6" t="s">
        <v>111</v>
      </c>
      <c r="C100" s="17">
        <v>1500</v>
      </c>
    </row>
    <row r="101" spans="1:3">
      <c r="A101" s="39"/>
      <c r="B101" s="13" t="s">
        <v>112</v>
      </c>
      <c r="C101" s="18">
        <f>SUM(C82:C100)</f>
        <v>9582.0025999999998</v>
      </c>
    </row>
    <row r="102" spans="1:3">
      <c r="A102" s="42"/>
      <c r="B102" s="13" t="s">
        <v>130</v>
      </c>
      <c r="C102" s="18">
        <v>26371.668000000009</v>
      </c>
    </row>
    <row r="103" spans="1:3">
      <c r="A103" s="36"/>
      <c r="B103" s="13" t="s">
        <v>131</v>
      </c>
      <c r="C103" s="18">
        <f>C38+C51+C60+C66+C70+C71+C72+C80+C101+C102</f>
        <v>164516.06460000001</v>
      </c>
    </row>
    <row r="104" spans="1:3">
      <c r="A104" s="29"/>
      <c r="B104" s="30" t="s">
        <v>117</v>
      </c>
      <c r="C104" s="31">
        <v>154050.93</v>
      </c>
    </row>
    <row r="105" spans="1:3" s="5" customFormat="1">
      <c r="A105" s="29"/>
      <c r="B105" s="30" t="s">
        <v>118</v>
      </c>
      <c r="C105" s="31">
        <v>148006.07</v>
      </c>
    </row>
    <row r="106" spans="1:3" s="5" customFormat="1">
      <c r="A106" s="32"/>
      <c r="B106" s="30" t="s">
        <v>120</v>
      </c>
      <c r="C106" s="33">
        <f>C105-C103</f>
        <v>-16509.994600000005</v>
      </c>
    </row>
    <row r="107" spans="1:3" s="5" customFormat="1">
      <c r="A107" s="32"/>
      <c r="B107" s="30" t="s">
        <v>119</v>
      </c>
      <c r="C107" s="33">
        <f>C30+C106</f>
        <v>-132510.30160000001</v>
      </c>
    </row>
    <row r="108" spans="1:3">
      <c r="A108" s="34"/>
    </row>
    <row r="109" spans="1:3">
      <c r="A109" s="34"/>
    </row>
    <row r="110" spans="1:3">
      <c r="A110" s="34"/>
    </row>
    <row r="111" spans="1:3" s="1" customFormat="1">
      <c r="A111" s="45"/>
      <c r="B111" s="45"/>
      <c r="C111" s="9"/>
    </row>
    <row r="112" spans="1:3" s="1" customFormat="1">
      <c r="A112" s="45"/>
      <c r="B112" s="45"/>
      <c r="C112" s="9"/>
    </row>
    <row r="113" spans="1:3" s="1" customFormat="1">
      <c r="A113" s="8"/>
      <c r="C113" s="9"/>
    </row>
    <row r="114" spans="1:3" s="1" customFormat="1">
      <c r="A114" s="43"/>
      <c r="B114" s="43"/>
      <c r="C114" s="9"/>
    </row>
    <row r="115" spans="1:3" s="1" customFormat="1">
      <c r="A115" s="8"/>
      <c r="C115" s="9"/>
    </row>
    <row r="116" spans="1:3" s="1" customFormat="1">
      <c r="A116" s="44"/>
      <c r="B116" s="44"/>
      <c r="C116" s="9"/>
    </row>
    <row r="117" spans="1:3" s="1" customFormat="1">
      <c r="A117" s="8"/>
      <c r="C117" s="9"/>
    </row>
    <row r="118" spans="1:3" s="1" customFormat="1">
      <c r="A118" s="44"/>
      <c r="B118" s="44"/>
      <c r="C118" s="9"/>
    </row>
  </sheetData>
  <mergeCells count="8">
    <mergeCell ref="A114:B114"/>
    <mergeCell ref="A116:B116"/>
    <mergeCell ref="A118:B118"/>
    <mergeCell ref="A111:B111"/>
    <mergeCell ref="A26:B26"/>
    <mergeCell ref="A27:B27"/>
    <mergeCell ref="A28:B28"/>
    <mergeCell ref="A112:B112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2023-01-30T01:57:51Z</dcterms:created>
  <dcterms:modified xsi:type="dcterms:W3CDTF">2023-02-17T03:29:59Z</dcterms:modified>
</cp:coreProperties>
</file>