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Чапае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1" i="1" l="1"/>
  <c r="C110" i="1"/>
  <c r="C79" i="1"/>
  <c r="C69" i="1"/>
  <c r="C65" i="1"/>
  <c r="C59" i="1"/>
  <c r="C50" i="1"/>
  <c r="C37" i="1"/>
  <c r="C112" i="1" l="1"/>
  <c r="C115" i="1" s="1"/>
  <c r="C116" i="1" s="1"/>
</calcChain>
</file>

<file path=xl/sharedStrings.xml><?xml version="1.0" encoding="utf-8"?>
<sst xmlns="http://schemas.openxmlformats.org/spreadsheetml/2006/main" count="145" uniqueCount="138">
  <si>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</si>
  <si>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</si>
  <si>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Чапаева, 22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</si>
  <si>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</si>
  <si>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</si>
  <si>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</si>
  <si>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</si>
  <si>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</si>
  <si>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</si>
  <si>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</si>
  <si>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</si>
  <si>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</si>
  <si>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</si>
  <si>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</si>
  <si>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</si>
  <si>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</si>
  <si>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</si>
  <si>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</si>
  <si>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</si>
  <si>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</si>
  <si>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</si>
  <si>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</si>
  <si>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</si>
  <si>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</si>
  <si>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</si>
  <si>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</si>
  <si>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</si>
  <si>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</si>
  <si>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</si>
  <si>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</si>
  <si>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</si>
  <si>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</si>
  <si>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</si>
  <si>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</si>
  <si>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</si>
  <si>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</si>
  <si>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</si>
  <si>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</si>
  <si>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</si>
  <si>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</si>
  <si>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</si>
  <si>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</si>
  <si>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</si>
  <si>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</si>
  <si>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</si>
  <si>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</si>
  <si>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</si>
  <si>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</si>
  <si>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</si>
  <si>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</si>
  <si>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</si>
  <si>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</si>
  <si>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</si>
  <si>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</si>
  <si>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</si>
  <si>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</si>
  <si>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</si>
  <si>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</si>
  <si>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</si>
  <si>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</si>
  <si>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</si>
  <si>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</si>
  <si>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</si>
  <si>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</si>
  <si>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</si>
  <si>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</si>
  <si>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</si>
  <si>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</si>
  <si>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</si>
  <si>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</si>
  <si>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</si>
  <si>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</si>
  <si>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</si>
  <si>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</si>
  <si>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</si>
  <si>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</si>
  <si>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</si>
  <si>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</si>
  <si>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</si>
  <si>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</si>
  <si>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</si>
  <si>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</si>
  <si>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</si>
  <si>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</si>
  <si>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</si>
  <si>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</si>
  <si>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</si>
  <si>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</si>
  <si>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</si>
  <si>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</si>
  <si>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</si>
  <si>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</si>
  <si>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</si>
  <si>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</si>
  <si>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</si>
  <si>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</si>
  <si>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</si>
  <si>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</si>
  <si>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на лестничной клетке</t>
  </si>
  <si>
    <t>ревизия и восстановление целостности изоляции электропроводки и контактных соединений электрооборудования</t>
  </si>
  <si>
    <t xml:space="preserve"> 9.2</t>
  </si>
  <si>
    <t>Текущий ремонт систем водоснабжения и водоотведения (непредвиденные работы)</t>
  </si>
  <si>
    <t>устранение  засора общедомовой канализации  коллектор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</si>
  <si>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</si>
  <si>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</si>
  <si>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</si>
  <si>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устранение засора канализационного коллектора Ду 100 мм</t>
  </si>
  <si>
    <t>обработка подвала после засора</t>
  </si>
  <si>
    <t>замена циркуляционного насоса с соединительным комплектом</t>
  </si>
  <si>
    <t>замена вентиля Ду 32мм</t>
  </si>
  <si>
    <t>уплотнение соединений сантехехническим льном</t>
  </si>
  <si>
    <t>ершение канализационного стояка кв.№6</t>
  </si>
  <si>
    <t>замена сборки Ду 25мм на стояке ГВС:</t>
  </si>
  <si>
    <t>смена сгона Ду 25мм</t>
  </si>
  <si>
    <t>б</t>
  </si>
  <si>
    <t>замена муфты Ду 25мм</t>
  </si>
  <si>
    <t>в</t>
  </si>
  <si>
    <t>замена контргайки Ду 25мм</t>
  </si>
  <si>
    <t>уплотнение соединений лентой ФУМ</t>
  </si>
  <si>
    <t>замена балансировочного клапана Ду 25 мм в РВ</t>
  </si>
  <si>
    <t>сварочные работы</t>
  </si>
  <si>
    <t>замена сантехнических уплотнительных прокладок на циркуляционном насосе</t>
  </si>
  <si>
    <t xml:space="preserve"> 9.3</t>
  </si>
  <si>
    <t>Текущий ремонт конструктивных элементов (непредвиденные работы)</t>
  </si>
  <si>
    <t>окраска МАФ (скамейки)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</si>
  <si>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</si>
  <si>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</si>
  <si>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</si>
  <si>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</si>
  <si>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</si>
  <si>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ул.Чапаева 22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</si>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</sst>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3" fillId="0" borderId="0" xfId="0" applyFont="1" applyFill="1"/>
    <xf numFmtId="0" fontId="5" fillId="0" borderId="1" xfId="0" applyFont="1" applyFill="1" applyBorder="1"/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0" xfId="0" applyNumberFormat="1" applyFont="1" applyFill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8" fillId="0" borderId="1" xfId="0" applyFont="1" applyFill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2" fontId="6" fillId="0" borderId="1" xfId="1" applyNumberFormat="1" applyFont="1" applyFill="1" applyBorder="1" applyAlignment="1"/>
    <xf numFmtId="0" fontId="5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abSelected="1" topLeftCell="A89" workbookViewId="0">
      <selection activeCell="C110" sqref="C110"/>
    </sheetView>
  </sheetViews>
  <sheetFormatPr defaultColWidth="9.140625" defaultRowHeight="12.75" x14ac:dyDescent="0.2"/>
  <cols>
    <col min="1" max="1" width="5.140625" style="1" customWidth="1"/>
    <col min="2" max="2" width="80.42578125" style="1" customWidth="1"/>
    <col min="3" max="3" width="18.140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8554687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85546875" style="1" customWidth="1"/>
    <col min="208" max="222" width="9.85546875" style="1" customWidth="1"/>
    <col min="223" max="238" width="9.140625" style="1" customWidth="1"/>
    <col min="239" max="240" width="9" style="1" customWidth="1"/>
    <col min="241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9" customFormat="1" ht="15.75" x14ac:dyDescent="0.25">
      <c r="A26" s="42" t="s">
        <v>131</v>
      </c>
      <c r="B26" s="42"/>
      <c r="C26" s="8"/>
    </row>
    <row r="27" spans="1:3" s="9" customFormat="1" ht="12.75" customHeight="1" x14ac:dyDescent="0.25">
      <c r="A27" s="42" t="s">
        <v>129</v>
      </c>
      <c r="B27" s="42"/>
      <c r="C27" s="8"/>
    </row>
    <row r="28" spans="1:3" s="9" customFormat="1" ht="15.75" x14ac:dyDescent="0.25">
      <c r="A28" s="42" t="s">
        <v>130</v>
      </c>
      <c r="B28" s="42"/>
      <c r="C28" s="8"/>
    </row>
    <row r="29" spans="1:3" s="9" customFormat="1" ht="15.75" x14ac:dyDescent="0.25">
      <c r="A29" s="10"/>
      <c r="B29" s="10"/>
      <c r="C29" s="8"/>
    </row>
    <row r="30" spans="1:3" s="14" customFormat="1" ht="15.75" x14ac:dyDescent="0.25">
      <c r="A30" s="11"/>
      <c r="B30" s="12" t="s">
        <v>132</v>
      </c>
      <c r="C30" s="13">
        <v>-29421.656499999954</v>
      </c>
    </row>
    <row r="31" spans="1:3" ht="15.75" x14ac:dyDescent="0.25">
      <c r="A31" s="17"/>
      <c r="B31" s="20" t="s">
        <v>21</v>
      </c>
      <c r="C31" s="17"/>
    </row>
    <row r="32" spans="1:3" ht="15.75" x14ac:dyDescent="0.25">
      <c r="A32" s="16" t="s">
        <v>22</v>
      </c>
      <c r="B32" s="17" t="s">
        <v>23</v>
      </c>
      <c r="C32" s="17"/>
    </row>
    <row r="33" spans="1:3" ht="17.25" customHeight="1" x14ac:dyDescent="0.25">
      <c r="A33" s="16"/>
      <c r="B33" s="17" t="s">
        <v>24</v>
      </c>
      <c r="C33" s="33">
        <v>9554.112000000001</v>
      </c>
    </row>
    <row r="34" spans="1:3" ht="15.75" x14ac:dyDescent="0.25">
      <c r="A34" s="19" t="s">
        <v>25</v>
      </c>
      <c r="B34" s="17" t="s">
        <v>26</v>
      </c>
      <c r="C34" s="33">
        <v>0</v>
      </c>
    </row>
    <row r="35" spans="1:3" ht="15.75" x14ac:dyDescent="0.25">
      <c r="A35" s="16"/>
      <c r="B35" s="17" t="s">
        <v>24</v>
      </c>
      <c r="C35" s="33">
        <v>9930.4800000000032</v>
      </c>
    </row>
    <row r="36" spans="1:3" ht="47.25" x14ac:dyDescent="0.25">
      <c r="A36" s="16" t="s">
        <v>27</v>
      </c>
      <c r="B36" s="17" t="s">
        <v>28</v>
      </c>
      <c r="C36" s="33">
        <v>1192.421</v>
      </c>
    </row>
    <row r="37" spans="1:3" ht="15.75" x14ac:dyDescent="0.25">
      <c r="A37" s="16"/>
      <c r="B37" s="20" t="s">
        <v>29</v>
      </c>
      <c r="C37" s="34">
        <f>SUM(C33:C36)</f>
        <v>20677.013000000003</v>
      </c>
    </row>
    <row r="38" spans="1:3" ht="31.5" x14ac:dyDescent="0.25">
      <c r="A38" s="16" t="s">
        <v>30</v>
      </c>
      <c r="B38" s="20" t="s">
        <v>31</v>
      </c>
      <c r="C38" s="33"/>
    </row>
    <row r="39" spans="1:3" ht="15.75" x14ac:dyDescent="0.25">
      <c r="A39" s="16" t="s">
        <v>32</v>
      </c>
      <c r="B39" s="17" t="s">
        <v>33</v>
      </c>
      <c r="C39" s="33">
        <v>2671.8</v>
      </c>
    </row>
    <row r="40" spans="1:3" ht="15.75" x14ac:dyDescent="0.25">
      <c r="A40" s="16" t="s">
        <v>34</v>
      </c>
      <c r="B40" s="17" t="s">
        <v>35</v>
      </c>
      <c r="C40" s="33">
        <v>1219.7500000000002</v>
      </c>
    </row>
    <row r="41" spans="1:3" ht="15.75" x14ac:dyDescent="0.25">
      <c r="A41" s="16" t="s">
        <v>36</v>
      </c>
      <c r="B41" s="17" t="s">
        <v>37</v>
      </c>
      <c r="C41" s="33">
        <v>628.31999999999994</v>
      </c>
    </row>
    <row r="42" spans="1:3" ht="15.75" x14ac:dyDescent="0.25">
      <c r="A42" s="16" t="s">
        <v>38</v>
      </c>
      <c r="B42" s="17" t="s">
        <v>39</v>
      </c>
      <c r="C42" s="33">
        <v>539.20000000000005</v>
      </c>
    </row>
    <row r="43" spans="1:3" ht="15.75" x14ac:dyDescent="0.25">
      <c r="A43" s="16" t="s">
        <v>40</v>
      </c>
      <c r="B43" s="17" t="s">
        <v>41</v>
      </c>
      <c r="C43" s="33">
        <v>6750.6750000000002</v>
      </c>
    </row>
    <row r="44" spans="1:3" ht="15.75" x14ac:dyDescent="0.25">
      <c r="A44" s="16" t="s">
        <v>42</v>
      </c>
      <c r="B44" s="17" t="s">
        <v>43</v>
      </c>
      <c r="C44" s="33">
        <v>4281.45</v>
      </c>
    </row>
    <row r="45" spans="1:3" ht="15.75" x14ac:dyDescent="0.25">
      <c r="A45" s="16" t="s">
        <v>44</v>
      </c>
      <c r="B45" s="17" t="s">
        <v>45</v>
      </c>
      <c r="C45" s="33">
        <v>3587.78</v>
      </c>
    </row>
    <row r="46" spans="1:3" ht="31.5" x14ac:dyDescent="0.25">
      <c r="A46" s="16" t="s">
        <v>46</v>
      </c>
      <c r="B46" s="17" t="s">
        <v>47</v>
      </c>
      <c r="C46" s="33">
        <v>1088.2755</v>
      </c>
    </row>
    <row r="47" spans="1:3" ht="47.25" x14ac:dyDescent="0.25">
      <c r="A47" s="16" t="s">
        <v>48</v>
      </c>
      <c r="B47" s="17" t="s">
        <v>49</v>
      </c>
      <c r="C47" s="33">
        <v>2135.4839999999999</v>
      </c>
    </row>
    <row r="48" spans="1:3" ht="31.5" x14ac:dyDescent="0.25">
      <c r="A48" s="16" t="s">
        <v>50</v>
      </c>
      <c r="B48" s="17" t="s">
        <v>51</v>
      </c>
      <c r="C48" s="33">
        <v>1351.84</v>
      </c>
    </row>
    <row r="49" spans="1:3" ht="15.75" x14ac:dyDescent="0.25">
      <c r="A49" s="16"/>
      <c r="B49" s="21" t="s">
        <v>52</v>
      </c>
      <c r="C49" s="33">
        <v>289.221</v>
      </c>
    </row>
    <row r="50" spans="1:3" ht="15.75" x14ac:dyDescent="0.25">
      <c r="A50" s="16"/>
      <c r="B50" s="20" t="s">
        <v>53</v>
      </c>
      <c r="C50" s="34">
        <f>SUM(C39:C49)</f>
        <v>24543.7955</v>
      </c>
    </row>
    <row r="51" spans="1:3" ht="15.75" x14ac:dyDescent="0.25">
      <c r="A51" s="16"/>
      <c r="B51" s="20" t="s">
        <v>54</v>
      </c>
      <c r="C51" s="33"/>
    </row>
    <row r="52" spans="1:3" ht="31.5" x14ac:dyDescent="0.25">
      <c r="A52" s="16" t="s">
        <v>55</v>
      </c>
      <c r="B52" s="17" t="s">
        <v>56</v>
      </c>
      <c r="C52" s="33"/>
    </row>
    <row r="53" spans="1:3" s="6" customFormat="1" ht="15.75" x14ac:dyDescent="0.25">
      <c r="A53" s="22"/>
      <c r="B53" s="17" t="s">
        <v>57</v>
      </c>
      <c r="C53" s="35">
        <v>9751</v>
      </c>
    </row>
    <row r="54" spans="1:3" s="6" customFormat="1" ht="15.75" x14ac:dyDescent="0.25">
      <c r="A54" s="22"/>
      <c r="B54" s="17" t="s">
        <v>58</v>
      </c>
      <c r="C54" s="35">
        <v>7456.8</v>
      </c>
    </row>
    <row r="55" spans="1:3" s="6" customFormat="1" ht="15.75" x14ac:dyDescent="0.25">
      <c r="A55" s="22"/>
      <c r="B55" s="17" t="s">
        <v>59</v>
      </c>
      <c r="C55" s="35">
        <v>3950.7000000000003</v>
      </c>
    </row>
    <row r="56" spans="1:3" s="6" customFormat="1" ht="15.75" x14ac:dyDescent="0.25">
      <c r="A56" s="22"/>
      <c r="B56" s="17" t="s">
        <v>60</v>
      </c>
      <c r="C56" s="35">
        <v>276.89999999999998</v>
      </c>
    </row>
    <row r="57" spans="1:3" s="6" customFormat="1" ht="15.75" x14ac:dyDescent="0.25">
      <c r="A57" s="22"/>
      <c r="B57" s="17" t="s">
        <v>61</v>
      </c>
      <c r="C57" s="35">
        <v>542.13</v>
      </c>
    </row>
    <row r="58" spans="1:3" ht="15.75" x14ac:dyDescent="0.25">
      <c r="A58" s="16" t="s">
        <v>62</v>
      </c>
      <c r="B58" s="17" t="s">
        <v>63</v>
      </c>
      <c r="C58" s="33">
        <v>77.47</v>
      </c>
    </row>
    <row r="59" spans="1:3" ht="15.75" x14ac:dyDescent="0.25">
      <c r="A59" s="16"/>
      <c r="B59" s="20" t="s">
        <v>64</v>
      </c>
      <c r="C59" s="34">
        <f>SUM(C53:C58)</f>
        <v>22055.000000000004</v>
      </c>
    </row>
    <row r="60" spans="1:3" ht="15.75" x14ac:dyDescent="0.25">
      <c r="A60" s="16"/>
      <c r="B60" s="20" t="s">
        <v>65</v>
      </c>
      <c r="C60" s="33"/>
    </row>
    <row r="61" spans="1:3" ht="15.75" x14ac:dyDescent="0.25">
      <c r="A61" s="16" t="s">
        <v>66</v>
      </c>
      <c r="B61" s="17" t="s">
        <v>67</v>
      </c>
      <c r="C61" s="33">
        <v>4134.1590000000006</v>
      </c>
    </row>
    <row r="62" spans="1:3" ht="31.5" x14ac:dyDescent="0.25">
      <c r="A62" s="16" t="s">
        <v>68</v>
      </c>
      <c r="B62" s="17" t="s">
        <v>69</v>
      </c>
      <c r="C62" s="33">
        <v>0</v>
      </c>
    </row>
    <row r="63" spans="1:3" ht="31.5" x14ac:dyDescent="0.25">
      <c r="A63" s="16" t="s">
        <v>70</v>
      </c>
      <c r="B63" s="17" t="s">
        <v>71</v>
      </c>
      <c r="C63" s="33">
        <v>6986.6720000000005</v>
      </c>
    </row>
    <row r="64" spans="1:3" ht="31.5" x14ac:dyDescent="0.25">
      <c r="A64" s="16" t="s">
        <v>72</v>
      </c>
      <c r="B64" s="17" t="s">
        <v>73</v>
      </c>
      <c r="C64" s="33">
        <v>2756.1060000000002</v>
      </c>
    </row>
    <row r="65" spans="1:3" ht="15.75" x14ac:dyDescent="0.25">
      <c r="A65" s="16"/>
      <c r="B65" s="20" t="s">
        <v>74</v>
      </c>
      <c r="C65" s="34">
        <f>SUM(C61:C64)</f>
        <v>13876.937000000002</v>
      </c>
    </row>
    <row r="66" spans="1:3" ht="15.75" x14ac:dyDescent="0.25">
      <c r="A66" s="16"/>
      <c r="B66" s="20" t="s">
        <v>75</v>
      </c>
      <c r="C66" s="33"/>
    </row>
    <row r="67" spans="1:3" ht="31.5" x14ac:dyDescent="0.25">
      <c r="A67" s="16" t="s">
        <v>76</v>
      </c>
      <c r="B67" s="17" t="s">
        <v>77</v>
      </c>
      <c r="C67" s="33">
        <v>7077.4079999999985</v>
      </c>
    </row>
    <row r="68" spans="1:3" ht="15.75" x14ac:dyDescent="0.25">
      <c r="A68" s="16" t="s">
        <v>78</v>
      </c>
      <c r="B68" s="17" t="s">
        <v>79</v>
      </c>
      <c r="C68" s="33">
        <v>1973.5080000000005</v>
      </c>
    </row>
    <row r="69" spans="1:3" ht="15.75" x14ac:dyDescent="0.25">
      <c r="A69" s="16"/>
      <c r="B69" s="20" t="s">
        <v>80</v>
      </c>
      <c r="C69" s="34">
        <f>SUM(C67:C68)</f>
        <v>9050.9159999999993</v>
      </c>
    </row>
    <row r="70" spans="1:3" ht="15.75" x14ac:dyDescent="0.25">
      <c r="A70" s="23" t="s">
        <v>81</v>
      </c>
      <c r="B70" s="20" t="s">
        <v>82</v>
      </c>
      <c r="C70" s="34">
        <v>1180.82</v>
      </c>
    </row>
    <row r="71" spans="1:3" ht="15.75" x14ac:dyDescent="0.25">
      <c r="A71" s="23" t="s">
        <v>83</v>
      </c>
      <c r="B71" s="20" t="s">
        <v>84</v>
      </c>
      <c r="C71" s="34">
        <v>1257.2260000000001</v>
      </c>
    </row>
    <row r="72" spans="1:3" ht="15.75" x14ac:dyDescent="0.25">
      <c r="A72" s="16"/>
      <c r="B72" s="20" t="s">
        <v>85</v>
      </c>
      <c r="C72" s="33"/>
    </row>
    <row r="73" spans="1:3" ht="15.75" x14ac:dyDescent="0.25">
      <c r="A73" s="16" t="s">
        <v>86</v>
      </c>
      <c r="B73" s="17" t="s">
        <v>87</v>
      </c>
      <c r="C73" s="33">
        <v>4045.1999999999994</v>
      </c>
    </row>
    <row r="74" spans="1:3" ht="15.75" x14ac:dyDescent="0.25">
      <c r="A74" s="16" t="s">
        <v>88</v>
      </c>
      <c r="B74" s="17" t="s">
        <v>89</v>
      </c>
      <c r="C74" s="33">
        <v>5368.44</v>
      </c>
    </row>
    <row r="75" spans="1:3" ht="47.25" x14ac:dyDescent="0.25">
      <c r="A75" s="16"/>
      <c r="B75" s="17" t="s">
        <v>90</v>
      </c>
      <c r="C75" s="33">
        <v>3938.52</v>
      </c>
    </row>
    <row r="76" spans="1:3" ht="47.25" x14ac:dyDescent="0.25">
      <c r="A76" s="16"/>
      <c r="B76" s="17" t="s">
        <v>91</v>
      </c>
      <c r="C76" s="33">
        <v>3938.52</v>
      </c>
    </row>
    <row r="77" spans="1:3" ht="47.25" x14ac:dyDescent="0.25">
      <c r="A77" s="16"/>
      <c r="B77" s="17" t="s">
        <v>92</v>
      </c>
      <c r="C77" s="33">
        <v>3938.52</v>
      </c>
    </row>
    <row r="78" spans="1:3" ht="15.75" x14ac:dyDescent="0.25">
      <c r="A78" s="16"/>
      <c r="B78" s="17" t="s">
        <v>93</v>
      </c>
      <c r="C78" s="33">
        <v>15300</v>
      </c>
    </row>
    <row r="79" spans="1:3" ht="15.75" x14ac:dyDescent="0.25">
      <c r="A79" s="16"/>
      <c r="B79" s="20" t="s">
        <v>94</v>
      </c>
      <c r="C79" s="34">
        <f>SUM(C73:C78)</f>
        <v>36529.199999999997</v>
      </c>
    </row>
    <row r="80" spans="1:3" ht="15.75" x14ac:dyDescent="0.25">
      <c r="A80" s="16"/>
      <c r="B80" s="20" t="s">
        <v>95</v>
      </c>
      <c r="C80" s="33"/>
    </row>
    <row r="81" spans="1:3" ht="31.5" x14ac:dyDescent="0.25">
      <c r="A81" s="16" t="s">
        <v>96</v>
      </c>
      <c r="B81" s="20" t="s">
        <v>97</v>
      </c>
      <c r="C81" s="33"/>
    </row>
    <row r="82" spans="1:3" ht="15.75" x14ac:dyDescent="0.25">
      <c r="A82" s="16"/>
      <c r="B82" s="24" t="s">
        <v>98</v>
      </c>
      <c r="C82" s="33">
        <v>402.2</v>
      </c>
    </row>
    <row r="83" spans="1:3" ht="31.5" x14ac:dyDescent="0.25">
      <c r="A83" s="16"/>
      <c r="B83" s="25" t="s">
        <v>99</v>
      </c>
      <c r="C83" s="33"/>
    </row>
    <row r="84" spans="1:3" ht="31.5" x14ac:dyDescent="0.25">
      <c r="A84" s="16" t="s">
        <v>100</v>
      </c>
      <c r="B84" s="20" t="s">
        <v>101</v>
      </c>
      <c r="C84" s="33">
        <v>0</v>
      </c>
    </row>
    <row r="85" spans="1:3" ht="15.75" x14ac:dyDescent="0.25">
      <c r="A85" s="26"/>
      <c r="B85" s="27" t="s">
        <v>102</v>
      </c>
      <c r="C85" s="33">
        <v>0</v>
      </c>
    </row>
    <row r="86" spans="1:3" ht="31.5" x14ac:dyDescent="0.25">
      <c r="A86" s="26"/>
      <c r="B86" s="28" t="s">
        <v>103</v>
      </c>
      <c r="C86" s="33">
        <v>0</v>
      </c>
    </row>
    <row r="87" spans="1:3" ht="15.75" x14ac:dyDescent="0.25">
      <c r="A87" s="26" t="s">
        <v>104</v>
      </c>
      <c r="B87" s="29" t="s">
        <v>105</v>
      </c>
      <c r="C87" s="33"/>
    </row>
    <row r="88" spans="1:3" ht="15.75" x14ac:dyDescent="0.25">
      <c r="A88" s="16"/>
      <c r="B88" s="25" t="s">
        <v>102</v>
      </c>
      <c r="C88" s="33">
        <v>0</v>
      </c>
    </row>
    <row r="89" spans="1:3" ht="15.75" x14ac:dyDescent="0.25">
      <c r="A89" s="26"/>
      <c r="B89" s="30" t="s">
        <v>106</v>
      </c>
      <c r="C89" s="33">
        <v>0</v>
      </c>
    </row>
    <row r="90" spans="1:3" ht="15.75" x14ac:dyDescent="0.25">
      <c r="A90" s="16"/>
      <c r="B90" s="30" t="s">
        <v>107</v>
      </c>
      <c r="C90" s="33">
        <v>104.76</v>
      </c>
    </row>
    <row r="91" spans="1:3" ht="15.75" x14ac:dyDescent="0.25">
      <c r="A91" s="16"/>
      <c r="B91" s="30" t="s">
        <v>106</v>
      </c>
      <c r="C91" s="33">
        <v>0</v>
      </c>
    </row>
    <row r="92" spans="1:3" ht="15.75" x14ac:dyDescent="0.25">
      <c r="A92" s="16"/>
      <c r="B92" s="30" t="s">
        <v>107</v>
      </c>
      <c r="C92" s="33">
        <v>43.650000000000006</v>
      </c>
    </row>
    <row r="93" spans="1:3" ht="15.75" x14ac:dyDescent="0.25">
      <c r="A93" s="16"/>
      <c r="B93" s="25" t="s">
        <v>108</v>
      </c>
      <c r="C93" s="33">
        <v>8638.66</v>
      </c>
    </row>
    <row r="94" spans="1:3" ht="15.75" x14ac:dyDescent="0.25">
      <c r="A94" s="16"/>
      <c r="B94" s="30" t="s">
        <v>109</v>
      </c>
      <c r="C94" s="33">
        <v>996.96</v>
      </c>
    </row>
    <row r="95" spans="1:3" ht="15.75" x14ac:dyDescent="0.25">
      <c r="A95" s="16"/>
      <c r="B95" s="30" t="s">
        <v>110</v>
      </c>
      <c r="C95" s="33"/>
    </row>
    <row r="96" spans="1:3" ht="15.75" x14ac:dyDescent="0.25">
      <c r="A96" s="16"/>
      <c r="B96" s="25" t="s">
        <v>106</v>
      </c>
      <c r="C96" s="33">
        <v>0</v>
      </c>
    </row>
    <row r="97" spans="1:3" ht="15.75" x14ac:dyDescent="0.25">
      <c r="A97" s="16"/>
      <c r="B97" s="30" t="s">
        <v>107</v>
      </c>
      <c r="C97" s="33">
        <v>130.95000000000002</v>
      </c>
    </row>
    <row r="98" spans="1:3" ht="15.75" x14ac:dyDescent="0.25">
      <c r="A98" s="16"/>
      <c r="B98" s="30" t="s">
        <v>111</v>
      </c>
      <c r="C98" s="33">
        <v>2243.85</v>
      </c>
    </row>
    <row r="99" spans="1:3" ht="15.75" x14ac:dyDescent="0.25">
      <c r="A99" s="16"/>
      <c r="B99" s="31" t="s">
        <v>112</v>
      </c>
      <c r="C99" s="33">
        <v>0</v>
      </c>
    </row>
    <row r="100" spans="1:3" ht="15.75" x14ac:dyDescent="0.25">
      <c r="A100" s="32" t="s">
        <v>104</v>
      </c>
      <c r="B100" s="30" t="s">
        <v>113</v>
      </c>
      <c r="C100" s="33">
        <v>234.53</v>
      </c>
    </row>
    <row r="101" spans="1:3" ht="15.75" x14ac:dyDescent="0.25">
      <c r="A101" s="32" t="s">
        <v>114</v>
      </c>
      <c r="B101" s="30" t="s">
        <v>115</v>
      </c>
      <c r="C101" s="33">
        <v>219.15</v>
      </c>
    </row>
    <row r="102" spans="1:3" ht="15.75" x14ac:dyDescent="0.25">
      <c r="A102" s="32" t="s">
        <v>116</v>
      </c>
      <c r="B102" s="30" t="s">
        <v>117</v>
      </c>
      <c r="C102" s="33">
        <v>76.45</v>
      </c>
    </row>
    <row r="103" spans="1:3" ht="15.75" x14ac:dyDescent="0.25">
      <c r="A103" s="32"/>
      <c r="B103" s="30" t="s">
        <v>118</v>
      </c>
      <c r="C103" s="33"/>
    </row>
    <row r="104" spans="1:3" ht="15.75" x14ac:dyDescent="0.25">
      <c r="A104" s="16"/>
      <c r="B104" s="30" t="s">
        <v>119</v>
      </c>
      <c r="C104" s="33">
        <v>2042.6399999999999</v>
      </c>
    </row>
    <row r="105" spans="1:3" ht="15.75" x14ac:dyDescent="0.25">
      <c r="A105" s="16"/>
      <c r="B105" s="30" t="s">
        <v>120</v>
      </c>
      <c r="C105" s="33"/>
    </row>
    <row r="106" spans="1:3" ht="15.75" x14ac:dyDescent="0.25">
      <c r="A106" s="16"/>
      <c r="B106" s="25" t="s">
        <v>121</v>
      </c>
      <c r="C106" s="33"/>
    </row>
    <row r="107" spans="1:3" ht="31.5" x14ac:dyDescent="0.25">
      <c r="A107" s="16" t="s">
        <v>122</v>
      </c>
      <c r="B107" s="20" t="s">
        <v>123</v>
      </c>
      <c r="C107" s="33">
        <v>0</v>
      </c>
    </row>
    <row r="108" spans="1:3" ht="15.75" x14ac:dyDescent="0.25">
      <c r="A108" s="16"/>
      <c r="B108" s="7" t="s">
        <v>124</v>
      </c>
      <c r="C108" s="33">
        <v>731.66800000000001</v>
      </c>
    </row>
    <row r="109" spans="1:3" ht="15.75" x14ac:dyDescent="0.25">
      <c r="A109" s="16"/>
      <c r="B109" s="7" t="s">
        <v>125</v>
      </c>
      <c r="C109" s="33">
        <v>462.07</v>
      </c>
    </row>
    <row r="110" spans="1:3" ht="15.75" x14ac:dyDescent="0.25">
      <c r="A110" s="16"/>
      <c r="B110" s="20" t="s">
        <v>126</v>
      </c>
      <c r="C110" s="34">
        <f>SUM(C82:C109)</f>
        <v>16327.538</v>
      </c>
    </row>
    <row r="111" spans="1:3" ht="15.75" x14ac:dyDescent="0.25">
      <c r="A111" s="23" t="s">
        <v>127</v>
      </c>
      <c r="B111" s="20" t="s">
        <v>128</v>
      </c>
      <c r="C111" s="34">
        <f>28445.736*0.75</f>
        <v>21334.302</v>
      </c>
    </row>
    <row r="112" spans="1:3" ht="15.75" x14ac:dyDescent="0.25">
      <c r="A112" s="17"/>
      <c r="B112" s="20" t="s">
        <v>137</v>
      </c>
      <c r="C112" s="34">
        <f>C37+C50+C59+C65+C69+C70+C71+C79+C110+C111</f>
        <v>166832.7475</v>
      </c>
    </row>
    <row r="113" spans="1:3" s="15" customFormat="1" ht="15.75" x14ac:dyDescent="0.25">
      <c r="A113" s="36"/>
      <c r="B113" s="37" t="s">
        <v>133</v>
      </c>
      <c r="C113" s="38">
        <v>133654.32</v>
      </c>
    </row>
    <row r="114" spans="1:3" s="14" customFormat="1" ht="15.75" x14ac:dyDescent="0.25">
      <c r="A114" s="36"/>
      <c r="B114" s="37" t="s">
        <v>134</v>
      </c>
      <c r="C114" s="38">
        <v>129885.72</v>
      </c>
    </row>
    <row r="115" spans="1:3" s="14" customFormat="1" ht="15.75" x14ac:dyDescent="0.25">
      <c r="A115" s="39"/>
      <c r="B115" s="37" t="s">
        <v>136</v>
      </c>
      <c r="C115" s="40">
        <f>C114-C112</f>
        <v>-36947.027499999997</v>
      </c>
    </row>
    <row r="116" spans="1:3" s="14" customFormat="1" ht="15.75" x14ac:dyDescent="0.25">
      <c r="A116" s="39"/>
      <c r="B116" s="37" t="s">
        <v>135</v>
      </c>
      <c r="C116" s="40">
        <f>C30+C115</f>
        <v>-66368.68399999995</v>
      </c>
    </row>
    <row r="117" spans="1:3" s="15" customFormat="1" ht="15.75" x14ac:dyDescent="0.25">
      <c r="A117" s="41"/>
      <c r="C117" s="18"/>
    </row>
    <row r="118" spans="1:3" s="15" customFormat="1" ht="15.75" x14ac:dyDescent="0.25">
      <c r="A118" s="41"/>
      <c r="C118" s="18"/>
    </row>
    <row r="119" spans="1:3" s="15" customFormat="1" ht="15.75" x14ac:dyDescent="0.25">
      <c r="A119" s="41"/>
      <c r="C119" s="18"/>
    </row>
    <row r="120" spans="1:3" s="15" customFormat="1" ht="15.75" x14ac:dyDescent="0.25">
      <c r="C120" s="18"/>
    </row>
    <row r="121" spans="1:3" s="15" customFormat="1" ht="15.75" x14ac:dyDescent="0.25">
      <c r="C121" s="18"/>
    </row>
    <row r="122" spans="1:3" s="15" customFormat="1" ht="15.75" x14ac:dyDescent="0.25">
      <c r="C122" s="18"/>
    </row>
    <row r="123" spans="1:3" s="15" customFormat="1" ht="15.75" x14ac:dyDescent="0.25">
      <c r="C123" s="18"/>
    </row>
    <row r="124" spans="1:3" s="15" customFormat="1" ht="15.75" x14ac:dyDescent="0.25">
      <c r="C124" s="18"/>
    </row>
    <row r="125" spans="1:3" s="15" customFormat="1" ht="15.75" x14ac:dyDescent="0.25">
      <c r="C125" s="18"/>
    </row>
    <row r="126" spans="1:3" s="15" customFormat="1" ht="15.75" x14ac:dyDescent="0.25">
      <c r="C126" s="18"/>
    </row>
    <row r="127" spans="1:3" s="15" customFormat="1" ht="15.75" x14ac:dyDescent="0.25">
      <c r="C127" s="18"/>
    </row>
    <row r="128" spans="1:3" s="15" customFormat="1" ht="15.75" x14ac:dyDescent="0.25">
      <c r="C128" s="18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2024-02-13T03:36:56Z</dcterms:created>
  <dcterms:modified xsi:type="dcterms:W3CDTF">2024-03-13T08:36:53Z</dcterms:modified>
</cp:coreProperties>
</file>