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Чапаева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99" i="1" l="1"/>
  <c r="C98" i="1"/>
  <c r="C80" i="1"/>
  <c r="C70" i="1"/>
  <c r="C66" i="1"/>
  <c r="C60" i="1"/>
  <c r="C51" i="1"/>
  <c r="C38" i="1"/>
  <c r="C100" i="1" l="1"/>
  <c r="C103" i="1" s="1"/>
  <c r="C104" i="1" s="1"/>
</calcChain>
</file>

<file path=xl/sharedStrings.xml><?xml version="1.0" encoding="utf-8"?>
<sst xmlns="http://schemas.openxmlformats.org/spreadsheetml/2006/main" count="133" uniqueCount="132">
  <si>
    <t>РАСЧЕТ  ТАРИФА НА УСЛУГИ ПО СОДЕРЖАНИЮ И РЕМОНТУ ОБЩЕГО ИМУЩЕСТВА</t>
  </si>
  <si>
    <r>
      <t xml:space="preserve">                  СОБСТВЕННИКОВ ПОМЕЩЕНИЙ НА </t>
    </r>
    <r>
      <rPr>
        <b/>
        <sz val="10"/>
        <rFont val="Arial Cyr"/>
        <charset val="204"/>
      </rPr>
      <t>2015</t>
    </r>
    <r>
      <rPr>
        <sz val="10"/>
        <rFont val="Arial"/>
        <family val="2"/>
        <charset val="204"/>
      </rPr>
      <t xml:space="preserve">  МКД   ПО АДРЕСУ:</t>
    </r>
  </si>
  <si>
    <t>Чапаева, 8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</si>
  <si>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</si>
  <si>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</si>
  <si>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</si>
  <si>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</si>
  <si>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</si>
  <si>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</si>
  <si>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</si>
  <si>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</si>
  <si>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</si>
  <si>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</si>
  <si>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</si>
  <si>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</si>
  <si>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</si>
  <si>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</si>
  <si>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</si>
  <si>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</si>
  <si>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</si>
  <si>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</si>
  <si>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</si>
  <si>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</si>
  <si>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</si>
  <si>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</si>
  <si>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</si>
  <si>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</si>
  <si>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</si>
  <si>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</si>
  <si>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</si>
  <si>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</si>
  <si>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</si>
  <si>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</si>
  <si>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</si>
  <si>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</si>
  <si>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</si>
  <si>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</si>
  <si>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</si>
  <si>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</si>
  <si>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</si>
  <si>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</si>
  <si>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</si>
  <si>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</si>
  <si>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</si>
  <si>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</si>
  <si>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</si>
  <si>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</si>
  <si>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</si>
  <si>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</si>
  <si>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</si>
  <si>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</si>
  <si>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</si>
  <si>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>Очистка площадки под ТБО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</si>
  <si>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</si>
  <si>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</si>
  <si>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</si>
  <si>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</si>
  <si>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</si>
  <si>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</si>
  <si>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</si>
  <si>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</si>
  <si>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</si>
  <si>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</si>
  <si>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</si>
  <si>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</si>
  <si>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</si>
  <si>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</si>
  <si>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</si>
  <si>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</si>
  <si>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</si>
  <si>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</si>
  <si>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</si>
  <si>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</si>
  <si>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</si>
  <si>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</si>
  <si>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</si>
  <si>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</si>
  <si>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</si>
  <si>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</si>
  <si>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</si>
  <si>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</si>
  <si>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</si>
  <si>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</si>
  <si>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</si>
  <si>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</si>
  <si>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</si>
  <si>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</si>
  <si>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</si>
  <si>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</si>
  <si>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</si>
  <si>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</si>
  <si>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</si>
  <si>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Обслуживание коллективных приборов учета электроэнергии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</si>
  <si>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</si>
  <si>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</si>
  <si>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>Снятие показаний, обработка тинформации, занесение в компьютер, передача данных в ресурсоснабжающую организацию (тепло)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</si>
  <si>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</si>
  <si>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</si>
  <si>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</si>
  <si>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</si>
  <si>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ревизия и восстановление целостности изоляции электропроводки и контактных соединений электрооборудования</t>
  </si>
  <si>
    <t xml:space="preserve"> 9.2</t>
  </si>
  <si>
    <t>Текущий ремонт систем водоснабжения и водоотведения (непредвиденные работы)</t>
  </si>
  <si>
    <t>смена домового водосчетчика ХВС  ITELMA110мм</t>
  </si>
  <si>
    <t>смена сантехнических паронитовых прокладок 3/4 на водосчетчике</t>
  </si>
  <si>
    <t>подготовка оборудования ИТП к промывке системы отопления:</t>
  </si>
  <si>
    <t>а</t>
  </si>
  <si>
    <t>установка ниппеля 1/2*3/4</t>
  </si>
  <si>
    <t>б</t>
  </si>
  <si>
    <t>уплотнение соединений сантехническим льном</t>
  </si>
  <si>
    <t>в</t>
  </si>
  <si>
    <t>установка узла подключения</t>
  </si>
  <si>
    <t>устранение засора на стояке Ду 100 кв.4</t>
  </si>
  <si>
    <t>замена болтов и техрезины  на ревизии канализационного коллектора</t>
  </si>
  <si>
    <t xml:space="preserve"> 9.3</t>
  </si>
  <si>
    <t>Текущий ремонт конструктивных элементов (непредвиденные работы)</t>
  </si>
  <si>
    <t>очистка канализационных вытяжек на кровле от снежного куржака с телевышки</t>
  </si>
  <si>
    <t>стоимость работы телевышки</t>
  </si>
  <si>
    <t>окраска МАФ (скамейки)</t>
  </si>
  <si>
    <t>вывоз травы автотранспортом</t>
  </si>
  <si>
    <t xml:space="preserve">                                    Итого по п.9</t>
  </si>
  <si>
    <t xml:space="preserve"> 10.</t>
  </si>
  <si>
    <t>Управление многоквартирным домом</t>
  </si>
  <si>
    <t>по управлению и обслуживанию</t>
  </si>
  <si>
    <t>МКД по ул.Чапаева 8</t>
  </si>
  <si>
    <t xml:space="preserve">Отчет за 2023 г </t>
  </si>
  <si>
    <t>Результат на 01.01.2023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</si>
  <si>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</si>
  <si>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</si>
  <si>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</si>
  <si>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2023 год "+" - экономия "-" - перерасход</t>
  </si>
  <si>
    <t xml:space="preserve">           Сумма затрат по дому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</si>
</sst>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5">
    <xf numFmtId="0" fontId="0" fillId="0" borderId="0" xfId="0"/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3" fillId="0" borderId="0" xfId="0" applyFont="1" applyFill="1"/>
    <xf numFmtId="0" fontId="5" fillId="0" borderId="1" xfId="0" applyFont="1" applyFill="1" applyBorder="1"/>
    <xf numFmtId="2" fontId="5" fillId="0" borderId="0" xfId="0" applyNumberFormat="1" applyFont="1" applyFill="1"/>
    <xf numFmtId="0" fontId="5" fillId="0" borderId="0" xfId="0" applyFont="1" applyFill="1"/>
    <xf numFmtId="0" fontId="6" fillId="0" borderId="0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2" fontId="6" fillId="0" borderId="1" xfId="0" applyNumberFormat="1" applyFont="1" applyFill="1" applyBorder="1"/>
    <xf numFmtId="0" fontId="5" fillId="0" borderId="0" xfId="0" applyFont="1" applyFill="1" applyBorder="1"/>
    <xf numFmtId="0" fontId="5" fillId="0" borderId="0" xfId="0" applyFont="1" applyFill="1" applyAlignment="1">
      <alignment wrapText="1"/>
    </xf>
    <xf numFmtId="0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2" fontId="5" fillId="0" borderId="0" xfId="0" applyNumberFormat="1" applyFont="1" applyFill="1" applyAlignment="1">
      <alignment wrapText="1"/>
    </xf>
    <xf numFmtId="16" fontId="5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5" fillId="2" borderId="1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0" borderId="1" xfId="0" applyNumberFormat="1" applyFont="1" applyFill="1" applyBorder="1"/>
    <xf numFmtId="0" fontId="6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6" fillId="0" borderId="1" xfId="0" applyFont="1" applyBorder="1"/>
    <xf numFmtId="2" fontId="5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2" fontId="5" fillId="2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/>
    <xf numFmtId="0" fontId="5" fillId="0" borderId="1" xfId="1" applyFont="1" applyBorder="1" applyAlignment="1">
      <alignment horizontal="center"/>
    </xf>
    <xf numFmtId="0" fontId="6" fillId="0" borderId="1" xfId="1" applyFont="1" applyBorder="1"/>
    <xf numFmtId="2" fontId="6" fillId="0" borderId="1" xfId="1" applyNumberFormat="1" applyFont="1" applyFill="1" applyBorder="1" applyAlignment="1"/>
    <xf numFmtId="0" fontId="5" fillId="0" borderId="1" xfId="1" applyFont="1" applyBorder="1" applyAlignment="1">
      <alignment horizontal="center" wrapText="1"/>
    </xf>
    <xf numFmtId="2" fontId="6" fillId="0" borderId="1" xfId="1" applyNumberFormat="1" applyFont="1" applyBorder="1" applyAlignment="1">
      <alignment wrapText="1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8"/>
  <sheetViews>
    <sheetView tabSelected="1" topLeftCell="A83" workbookViewId="0">
      <selection activeCell="C98" sqref="C98"/>
    </sheetView>
  </sheetViews>
  <sheetFormatPr defaultColWidth="9.140625" defaultRowHeight="12.75" x14ac:dyDescent="0.2"/>
  <cols>
    <col min="1" max="1" width="5.140625" style="1" customWidth="1"/>
    <col min="2" max="2" width="83.7109375" style="1" customWidth="1"/>
    <col min="3" max="3" width="18" style="1" customWidth="1"/>
    <col min="4" max="200" width="9.140625" style="1" customWidth="1"/>
    <col min="201" max="201" width="4" style="1" customWidth="1"/>
    <col min="202" max="202" width="49.5703125" style="1" customWidth="1"/>
    <col min="203" max="203" width="8.42578125" style="1" customWidth="1"/>
    <col min="204" max="204" width="7.28515625" style="1" customWidth="1"/>
    <col min="205" max="205" width="8.140625" style="1" customWidth="1"/>
    <col min="206" max="206" width="6.85546875" style="1" customWidth="1"/>
    <col min="207" max="207" width="9" style="1" customWidth="1"/>
    <col min="208" max="208" width="9.7109375" style="1" customWidth="1"/>
    <col min="209" max="209" width="8.140625" style="1" customWidth="1"/>
    <col min="210" max="211" width="7.5703125" style="1" customWidth="1"/>
    <col min="212" max="212" width="10.7109375" style="1" customWidth="1"/>
    <col min="213" max="215" width="7.5703125" style="1" customWidth="1"/>
    <col min="216" max="220" width="10.42578125" style="1" customWidth="1"/>
    <col min="221" max="225" width="7.5703125" style="1" customWidth="1"/>
    <col min="226" max="237" width="9.140625" style="1" customWidth="1"/>
    <col min="238" max="238" width="7.42578125" style="1" customWidth="1"/>
    <col min="239" max="251" width="9.140625" style="1" customWidth="1"/>
    <col min="252" max="252" width="11.5703125" style="1" bestFit="1" customWidth="1"/>
    <col min="253" max="16384" width="9.140625" style="1"/>
  </cols>
  <sheetData>
    <row r="1" spans="1:2" hidden="1" x14ac:dyDescent="0.2"/>
    <row r="2" spans="1:2" ht="25.5" hidden="1" x14ac:dyDescent="0.2">
      <c r="B2" s="1" t="s">
        <v>0</v>
      </c>
    </row>
    <row r="3" spans="1:2" hidden="1" x14ac:dyDescent="0.2">
      <c r="B3" s="1" t="s">
        <v>1</v>
      </c>
    </row>
    <row r="4" spans="1:2" hidden="1" x14ac:dyDescent="0.2">
      <c r="B4" s="2" t="s">
        <v>2</v>
      </c>
    </row>
    <row r="5" spans="1:2" hidden="1" x14ac:dyDescent="0.2">
      <c r="A5" s="3"/>
      <c r="B5" s="3"/>
    </row>
    <row r="6" spans="1:2" hidden="1" x14ac:dyDescent="0.2">
      <c r="A6" s="3">
        <v>1</v>
      </c>
      <c r="B6" s="3">
        <v>2</v>
      </c>
    </row>
    <row r="7" spans="1:2" hidden="1" x14ac:dyDescent="0.2">
      <c r="A7" s="3"/>
      <c r="B7" s="4" t="s">
        <v>3</v>
      </c>
    </row>
    <row r="8" spans="1:2" hidden="1" x14ac:dyDescent="0.2">
      <c r="A8" s="3">
        <v>1</v>
      </c>
      <c r="B8" s="3" t="s">
        <v>4</v>
      </c>
    </row>
    <row r="9" spans="1:2" hidden="1" x14ac:dyDescent="0.2">
      <c r="A9" s="3">
        <v>3</v>
      </c>
      <c r="B9" s="3" t="s">
        <v>5</v>
      </c>
    </row>
    <row r="10" spans="1:2" hidden="1" x14ac:dyDescent="0.2">
      <c r="A10" s="3">
        <v>4</v>
      </c>
      <c r="B10" s="3" t="s">
        <v>6</v>
      </c>
    </row>
    <row r="11" spans="1:2" hidden="1" x14ac:dyDescent="0.2">
      <c r="A11" s="3"/>
      <c r="B11" s="3" t="s">
        <v>7</v>
      </c>
    </row>
    <row r="12" spans="1:2" hidden="1" x14ac:dyDescent="0.2">
      <c r="A12" s="3"/>
      <c r="B12" s="3" t="s">
        <v>8</v>
      </c>
    </row>
    <row r="13" spans="1:2" hidden="1" x14ac:dyDescent="0.2">
      <c r="A13" s="3">
        <v>5</v>
      </c>
      <c r="B13" s="3" t="s">
        <v>9</v>
      </c>
    </row>
    <row r="14" spans="1:2" hidden="1" x14ac:dyDescent="0.2">
      <c r="A14" s="3">
        <v>7</v>
      </c>
      <c r="B14" s="3" t="s">
        <v>10</v>
      </c>
    </row>
    <row r="15" spans="1:2" hidden="1" x14ac:dyDescent="0.2">
      <c r="A15" s="3">
        <v>8</v>
      </c>
      <c r="B15" s="3" t="s">
        <v>11</v>
      </c>
    </row>
    <row r="16" spans="1:2" ht="13.5" hidden="1" customHeight="1" x14ac:dyDescent="0.2">
      <c r="A16" s="3">
        <v>9</v>
      </c>
      <c r="B16" s="3" t="s">
        <v>12</v>
      </c>
    </row>
    <row r="17" spans="1:3" hidden="1" x14ac:dyDescent="0.2">
      <c r="A17" s="3">
        <v>10</v>
      </c>
      <c r="B17" s="3" t="s">
        <v>13</v>
      </c>
    </row>
    <row r="18" spans="1:3" hidden="1" x14ac:dyDescent="0.2">
      <c r="A18" s="3">
        <v>11</v>
      </c>
      <c r="B18" s="3" t="s">
        <v>14</v>
      </c>
    </row>
    <row r="19" spans="1:3" hidden="1" x14ac:dyDescent="0.2">
      <c r="A19" s="3">
        <v>12</v>
      </c>
      <c r="B19" s="3" t="s">
        <v>15</v>
      </c>
    </row>
    <row r="20" spans="1:3" hidden="1" x14ac:dyDescent="0.2">
      <c r="A20" s="3">
        <v>13</v>
      </c>
      <c r="B20" s="3" t="s">
        <v>16</v>
      </c>
    </row>
    <row r="21" spans="1:3" hidden="1" x14ac:dyDescent="0.2">
      <c r="A21" s="3">
        <v>14</v>
      </c>
      <c r="B21" s="3" t="s">
        <v>17</v>
      </c>
    </row>
    <row r="22" spans="1:3" hidden="1" x14ac:dyDescent="0.2">
      <c r="A22" s="3">
        <v>15</v>
      </c>
      <c r="B22" s="3" t="s">
        <v>18</v>
      </c>
    </row>
    <row r="23" spans="1:3" hidden="1" x14ac:dyDescent="0.2">
      <c r="A23" s="3">
        <v>16</v>
      </c>
      <c r="B23" s="3" t="s">
        <v>19</v>
      </c>
    </row>
    <row r="24" spans="1:3" hidden="1" x14ac:dyDescent="0.2">
      <c r="A24" s="3">
        <v>17</v>
      </c>
      <c r="B24" s="3" t="s">
        <v>20</v>
      </c>
    </row>
    <row r="25" spans="1:3" hidden="1" x14ac:dyDescent="0.2">
      <c r="A25" s="5"/>
      <c r="B25" s="5"/>
    </row>
    <row r="26" spans="1:3" s="10" customFormat="1" ht="15.75" x14ac:dyDescent="0.25">
      <c r="A26" s="44" t="s">
        <v>125</v>
      </c>
      <c r="B26" s="44"/>
      <c r="C26" s="9"/>
    </row>
    <row r="27" spans="1:3" s="10" customFormat="1" ht="12.75" customHeight="1" x14ac:dyDescent="0.25">
      <c r="A27" s="44" t="s">
        <v>123</v>
      </c>
      <c r="B27" s="44"/>
      <c r="C27" s="9"/>
    </row>
    <row r="28" spans="1:3" s="10" customFormat="1" ht="15.75" x14ac:dyDescent="0.25">
      <c r="A28" s="44" t="s">
        <v>124</v>
      </c>
      <c r="B28" s="44"/>
      <c r="C28" s="9"/>
    </row>
    <row r="29" spans="1:3" s="10" customFormat="1" ht="15.75" x14ac:dyDescent="0.25">
      <c r="A29" s="11"/>
      <c r="B29" s="11"/>
      <c r="C29" s="9"/>
    </row>
    <row r="30" spans="1:3" s="15" customFormat="1" ht="17.25" customHeight="1" x14ac:dyDescent="0.25">
      <c r="A30" s="12"/>
      <c r="B30" s="13" t="s">
        <v>126</v>
      </c>
      <c r="C30" s="14">
        <v>-33878.313166666652</v>
      </c>
    </row>
    <row r="31" spans="1:3" ht="15.75" x14ac:dyDescent="0.25">
      <c r="A31" s="18"/>
      <c r="B31" s="21" t="s">
        <v>21</v>
      </c>
      <c r="C31" s="18"/>
    </row>
    <row r="32" spans="1:3" ht="15.75" x14ac:dyDescent="0.25">
      <c r="A32" s="17" t="s">
        <v>22</v>
      </c>
      <c r="B32" s="18" t="s">
        <v>23</v>
      </c>
      <c r="C32" s="18"/>
    </row>
    <row r="33" spans="1:3" ht="16.5" customHeight="1" x14ac:dyDescent="0.25">
      <c r="A33" s="17"/>
      <c r="B33" s="18" t="s">
        <v>24</v>
      </c>
      <c r="C33" s="34">
        <v>5384.4479999999976</v>
      </c>
    </row>
    <row r="34" spans="1:3" ht="15.75" x14ac:dyDescent="0.25">
      <c r="A34" s="20" t="s">
        <v>25</v>
      </c>
      <c r="B34" s="18" t="s">
        <v>26</v>
      </c>
      <c r="C34" s="34">
        <v>0</v>
      </c>
    </row>
    <row r="35" spans="1:3" ht="15.75" x14ac:dyDescent="0.25">
      <c r="A35" s="17"/>
      <c r="B35" s="18" t="s">
        <v>24</v>
      </c>
      <c r="C35" s="34">
        <v>6105.1200000000017</v>
      </c>
    </row>
    <row r="36" spans="1:3" ht="47.25" x14ac:dyDescent="0.25">
      <c r="A36" s="17" t="s">
        <v>27</v>
      </c>
      <c r="B36" s="18" t="s">
        <v>28</v>
      </c>
      <c r="C36" s="34">
        <v>565.47800000000007</v>
      </c>
    </row>
    <row r="37" spans="1:3" ht="23.25" customHeight="1" x14ac:dyDescent="0.25">
      <c r="A37" s="17" t="s">
        <v>29</v>
      </c>
      <c r="B37" s="18" t="s">
        <v>30</v>
      </c>
      <c r="C37" s="34">
        <v>75.980999999999995</v>
      </c>
    </row>
    <row r="38" spans="1:3" ht="15.75" x14ac:dyDescent="0.25">
      <c r="A38" s="17"/>
      <c r="B38" s="21" t="s">
        <v>31</v>
      </c>
      <c r="C38" s="35">
        <f>SUM(C33:C37)</f>
        <v>12131.026999999998</v>
      </c>
    </row>
    <row r="39" spans="1:3" ht="31.5" x14ac:dyDescent="0.25">
      <c r="A39" s="17" t="s">
        <v>32</v>
      </c>
      <c r="B39" s="21" t="s">
        <v>33</v>
      </c>
      <c r="C39" s="34"/>
    </row>
    <row r="40" spans="1:3" ht="15.75" x14ac:dyDescent="0.25">
      <c r="A40" s="17" t="s">
        <v>34</v>
      </c>
      <c r="B40" s="18" t="s">
        <v>35</v>
      </c>
      <c r="C40" s="34">
        <v>1465.9397999999999</v>
      </c>
    </row>
    <row r="41" spans="1:3" ht="15.75" x14ac:dyDescent="0.25">
      <c r="A41" s="17" t="s">
        <v>36</v>
      </c>
      <c r="B41" s="18" t="s">
        <v>37</v>
      </c>
      <c r="C41" s="34">
        <v>376.54399999999998</v>
      </c>
    </row>
    <row r="42" spans="1:3" ht="15.75" x14ac:dyDescent="0.25">
      <c r="A42" s="17" t="s">
        <v>38</v>
      </c>
      <c r="B42" s="18" t="s">
        <v>39</v>
      </c>
      <c r="C42" s="34">
        <v>112.64</v>
      </c>
    </row>
    <row r="43" spans="1:3" ht="15.75" x14ac:dyDescent="0.25">
      <c r="A43" s="17" t="s">
        <v>40</v>
      </c>
      <c r="B43" s="18" t="s">
        <v>41</v>
      </c>
      <c r="C43" s="34">
        <v>647.04</v>
      </c>
    </row>
    <row r="44" spans="1:3" ht="15.75" x14ac:dyDescent="0.25">
      <c r="A44" s="17" t="s">
        <v>42</v>
      </c>
      <c r="B44" s="18" t="s">
        <v>43</v>
      </c>
      <c r="C44" s="34">
        <v>3934.0098000000007</v>
      </c>
    </row>
    <row r="45" spans="1:3" ht="15.75" x14ac:dyDescent="0.25">
      <c r="A45" s="17" t="s">
        <v>44</v>
      </c>
      <c r="B45" s="18" t="s">
        <v>45</v>
      </c>
      <c r="C45" s="34">
        <v>2208.3509999999997</v>
      </c>
    </row>
    <row r="46" spans="1:3" s="6" customFormat="1" ht="15.75" x14ac:dyDescent="0.25">
      <c r="A46" s="22" t="s">
        <v>46</v>
      </c>
      <c r="B46" s="23" t="s">
        <v>47</v>
      </c>
      <c r="C46" s="36">
        <v>2711.0720000000001</v>
      </c>
    </row>
    <row r="47" spans="1:3" ht="31.5" x14ac:dyDescent="0.25">
      <c r="A47" s="17" t="s">
        <v>48</v>
      </c>
      <c r="B47" s="18" t="s">
        <v>49</v>
      </c>
      <c r="C47" s="34">
        <v>312.33960000000002</v>
      </c>
    </row>
    <row r="48" spans="1:3" ht="31.5" x14ac:dyDescent="0.25">
      <c r="A48" s="17" t="s">
        <v>50</v>
      </c>
      <c r="B48" s="18" t="s">
        <v>51</v>
      </c>
      <c r="C48" s="34">
        <v>919.33920000000001</v>
      </c>
    </row>
    <row r="49" spans="1:3" ht="15.75" x14ac:dyDescent="0.25">
      <c r="A49" s="17"/>
      <c r="B49" s="18" t="s">
        <v>52</v>
      </c>
      <c r="C49" s="34">
        <v>194.66699999999997</v>
      </c>
    </row>
    <row r="50" spans="1:3" ht="31.5" x14ac:dyDescent="0.25">
      <c r="A50" s="17" t="s">
        <v>53</v>
      </c>
      <c r="B50" s="18" t="s">
        <v>54</v>
      </c>
      <c r="C50" s="34">
        <v>0</v>
      </c>
    </row>
    <row r="51" spans="1:3" ht="15.75" x14ac:dyDescent="0.25">
      <c r="A51" s="17"/>
      <c r="B51" s="21" t="s">
        <v>55</v>
      </c>
      <c r="C51" s="35">
        <f>SUM(C40:C50)</f>
        <v>12881.9424</v>
      </c>
    </row>
    <row r="52" spans="1:3" ht="15.75" x14ac:dyDescent="0.25">
      <c r="A52" s="17"/>
      <c r="B52" s="21" t="s">
        <v>56</v>
      </c>
      <c r="C52" s="34"/>
    </row>
    <row r="53" spans="1:3" ht="31.5" x14ac:dyDescent="0.25">
      <c r="A53" s="17" t="s">
        <v>57</v>
      </c>
      <c r="B53" s="18" t="s">
        <v>58</v>
      </c>
      <c r="C53" s="34">
        <v>0</v>
      </c>
    </row>
    <row r="54" spans="1:3" s="7" customFormat="1" ht="15.75" x14ac:dyDescent="0.25">
      <c r="A54" s="24"/>
      <c r="B54" s="18" t="s">
        <v>59</v>
      </c>
      <c r="C54" s="37">
        <v>5687.5</v>
      </c>
    </row>
    <row r="55" spans="1:3" s="7" customFormat="1" ht="15.75" x14ac:dyDescent="0.25">
      <c r="A55" s="24"/>
      <c r="B55" s="18" t="s">
        <v>60</v>
      </c>
      <c r="C55" s="37">
        <v>5009.4400000000005</v>
      </c>
    </row>
    <row r="56" spans="1:3" s="7" customFormat="1" ht="15.75" x14ac:dyDescent="0.25">
      <c r="A56" s="24"/>
      <c r="B56" s="18" t="s">
        <v>61</v>
      </c>
      <c r="C56" s="37">
        <v>2654.0600000000004</v>
      </c>
    </row>
    <row r="57" spans="1:3" s="7" customFormat="1" ht="15.75" x14ac:dyDescent="0.25">
      <c r="A57" s="24"/>
      <c r="B57" s="18" t="s">
        <v>62</v>
      </c>
      <c r="C57" s="37">
        <v>186.01999999999998</v>
      </c>
    </row>
    <row r="58" spans="1:3" s="7" customFormat="1" ht="15.75" x14ac:dyDescent="0.25">
      <c r="A58" s="24"/>
      <c r="B58" s="18" t="s">
        <v>63</v>
      </c>
      <c r="C58" s="37">
        <v>361.42</v>
      </c>
    </row>
    <row r="59" spans="1:3" ht="15.75" x14ac:dyDescent="0.25">
      <c r="A59" s="17" t="s">
        <v>64</v>
      </c>
      <c r="B59" s="18" t="s">
        <v>65</v>
      </c>
      <c r="C59" s="34">
        <v>309.88</v>
      </c>
    </row>
    <row r="60" spans="1:3" ht="15.75" x14ac:dyDescent="0.25">
      <c r="A60" s="17"/>
      <c r="B60" s="21" t="s">
        <v>66</v>
      </c>
      <c r="C60" s="35">
        <f>SUM(C54:C59)</f>
        <v>14208.32</v>
      </c>
    </row>
    <row r="61" spans="1:3" ht="15.75" x14ac:dyDescent="0.25">
      <c r="A61" s="17"/>
      <c r="B61" s="21" t="s">
        <v>67</v>
      </c>
      <c r="C61" s="34"/>
    </row>
    <row r="62" spans="1:3" ht="15.75" x14ac:dyDescent="0.25">
      <c r="A62" s="17" t="s">
        <v>68</v>
      </c>
      <c r="B62" s="18" t="s">
        <v>69</v>
      </c>
      <c r="C62" s="34">
        <v>2782.5930000000003</v>
      </c>
    </row>
    <row r="63" spans="1:3" ht="15.75" x14ac:dyDescent="0.25">
      <c r="A63" s="17" t="s">
        <v>70</v>
      </c>
      <c r="B63" s="18" t="s">
        <v>71</v>
      </c>
      <c r="C63" s="34">
        <v>0</v>
      </c>
    </row>
    <row r="64" spans="1:3" ht="15.75" x14ac:dyDescent="0.25">
      <c r="A64" s="17" t="s">
        <v>72</v>
      </c>
      <c r="B64" s="18" t="s">
        <v>73</v>
      </c>
      <c r="C64" s="34">
        <v>7053.8159999999998</v>
      </c>
    </row>
    <row r="65" spans="1:3" ht="31.5" x14ac:dyDescent="0.25">
      <c r="A65" s="17" t="s">
        <v>74</v>
      </c>
      <c r="B65" s="18" t="s">
        <v>75</v>
      </c>
      <c r="C65" s="34">
        <v>2782.5930000000003</v>
      </c>
    </row>
    <row r="66" spans="1:3" ht="15.75" x14ac:dyDescent="0.25">
      <c r="A66" s="17"/>
      <c r="B66" s="21" t="s">
        <v>76</v>
      </c>
      <c r="C66" s="35">
        <f>SUM(C62:C65)</f>
        <v>12619.002</v>
      </c>
    </row>
    <row r="67" spans="1:3" ht="15.75" x14ac:dyDescent="0.25">
      <c r="A67" s="17"/>
      <c r="B67" s="21" t="s">
        <v>77</v>
      </c>
      <c r="C67" s="34"/>
    </row>
    <row r="68" spans="1:3" ht="31.5" x14ac:dyDescent="0.25">
      <c r="A68" s="17" t="s">
        <v>78</v>
      </c>
      <c r="B68" s="18" t="s">
        <v>79</v>
      </c>
      <c r="C68" s="34">
        <v>4763.6159999999991</v>
      </c>
    </row>
    <row r="69" spans="1:3" ht="15.75" x14ac:dyDescent="0.25">
      <c r="A69" s="17" t="s">
        <v>80</v>
      </c>
      <c r="B69" s="18" t="s">
        <v>81</v>
      </c>
      <c r="C69" s="34">
        <v>1328.3159999999998</v>
      </c>
    </row>
    <row r="70" spans="1:3" ht="15.75" x14ac:dyDescent="0.25">
      <c r="A70" s="17"/>
      <c r="B70" s="21" t="s">
        <v>82</v>
      </c>
      <c r="C70" s="35">
        <f>SUM(C68:C69)</f>
        <v>6091.9319999999989</v>
      </c>
    </row>
    <row r="71" spans="1:3" ht="15.75" x14ac:dyDescent="0.25">
      <c r="A71" s="25" t="s">
        <v>83</v>
      </c>
      <c r="B71" s="21" t="s">
        <v>84</v>
      </c>
      <c r="C71" s="35">
        <v>730.66</v>
      </c>
    </row>
    <row r="72" spans="1:3" ht="15.75" x14ac:dyDescent="0.25">
      <c r="A72" s="25" t="s">
        <v>85</v>
      </c>
      <c r="B72" s="21" t="s">
        <v>86</v>
      </c>
      <c r="C72" s="35">
        <v>777.93799999999999</v>
      </c>
    </row>
    <row r="73" spans="1:3" ht="15.75" x14ac:dyDescent="0.25">
      <c r="A73" s="17"/>
      <c r="B73" s="21" t="s">
        <v>87</v>
      </c>
      <c r="C73" s="34"/>
    </row>
    <row r="74" spans="1:3" ht="15.75" x14ac:dyDescent="0.25">
      <c r="A74" s="17" t="s">
        <v>88</v>
      </c>
      <c r="B74" s="18" t="s">
        <v>89</v>
      </c>
      <c r="C74" s="34">
        <v>4045.1999999999994</v>
      </c>
    </row>
    <row r="75" spans="1:3" ht="15.75" x14ac:dyDescent="0.25">
      <c r="A75" s="17" t="s">
        <v>90</v>
      </c>
      <c r="B75" s="18" t="s">
        <v>91</v>
      </c>
      <c r="C75" s="34">
        <v>5368.44</v>
      </c>
    </row>
    <row r="76" spans="1:3" ht="15.75" x14ac:dyDescent="0.25">
      <c r="A76" s="17"/>
      <c r="B76" s="18" t="s">
        <v>92</v>
      </c>
      <c r="C76" s="34">
        <v>0</v>
      </c>
    </row>
    <row r="77" spans="1:3" ht="40.5" customHeight="1" x14ac:dyDescent="0.25">
      <c r="A77" s="26"/>
      <c r="B77" s="27" t="s">
        <v>93</v>
      </c>
      <c r="C77" s="34">
        <v>3938.52</v>
      </c>
    </row>
    <row r="78" spans="1:3" ht="40.5" customHeight="1" x14ac:dyDescent="0.25">
      <c r="A78" s="26"/>
      <c r="B78" s="27" t="s">
        <v>94</v>
      </c>
      <c r="C78" s="34">
        <v>3938.52</v>
      </c>
    </row>
    <row r="79" spans="1:3" ht="40.5" customHeight="1" x14ac:dyDescent="0.25">
      <c r="A79" s="26"/>
      <c r="B79" s="27" t="s">
        <v>95</v>
      </c>
      <c r="C79" s="34">
        <v>3938.52</v>
      </c>
    </row>
    <row r="80" spans="1:3" ht="15.75" x14ac:dyDescent="0.25">
      <c r="A80" s="17"/>
      <c r="B80" s="21" t="s">
        <v>96</v>
      </c>
      <c r="C80" s="35">
        <f>SUM(C74:C79)</f>
        <v>21229.200000000001</v>
      </c>
    </row>
    <row r="81" spans="1:3" ht="15.75" x14ac:dyDescent="0.25">
      <c r="A81" s="17"/>
      <c r="B81" s="21" t="s">
        <v>97</v>
      </c>
      <c r="C81" s="34"/>
    </row>
    <row r="82" spans="1:3" ht="24.75" customHeight="1" x14ac:dyDescent="0.25">
      <c r="A82" s="17" t="s">
        <v>98</v>
      </c>
      <c r="B82" s="21" t="s">
        <v>99</v>
      </c>
      <c r="C82" s="34"/>
    </row>
    <row r="83" spans="1:3" ht="41.25" customHeight="1" x14ac:dyDescent="0.25">
      <c r="A83" s="28"/>
      <c r="B83" s="29" t="s">
        <v>100</v>
      </c>
      <c r="C83" s="34"/>
    </row>
    <row r="84" spans="1:3" ht="31.5" x14ac:dyDescent="0.25">
      <c r="A84" s="17" t="s">
        <v>101</v>
      </c>
      <c r="B84" s="21" t="s">
        <v>102</v>
      </c>
      <c r="C84" s="34">
        <v>0</v>
      </c>
    </row>
    <row r="85" spans="1:3" ht="15.75" x14ac:dyDescent="0.25">
      <c r="A85" s="28"/>
      <c r="B85" s="30" t="s">
        <v>103</v>
      </c>
      <c r="C85" s="34">
        <v>2068.6999999999998</v>
      </c>
    </row>
    <row r="86" spans="1:3" ht="15.75" x14ac:dyDescent="0.25">
      <c r="A86" s="17"/>
      <c r="B86" s="31" t="s">
        <v>104</v>
      </c>
      <c r="C86" s="34"/>
    </row>
    <row r="87" spans="1:3" ht="15.75" x14ac:dyDescent="0.25">
      <c r="A87" s="32"/>
      <c r="B87" s="33" t="s">
        <v>105</v>
      </c>
      <c r="C87" s="34">
        <v>0</v>
      </c>
    </row>
    <row r="88" spans="1:3" ht="15.75" x14ac:dyDescent="0.25">
      <c r="A88" s="32" t="s">
        <v>106</v>
      </c>
      <c r="B88" s="30" t="s">
        <v>107</v>
      </c>
      <c r="C88" s="34"/>
    </row>
    <row r="89" spans="1:3" ht="15.75" x14ac:dyDescent="0.25">
      <c r="A89" s="32" t="s">
        <v>108</v>
      </c>
      <c r="B89" s="30" t="s">
        <v>109</v>
      </c>
      <c r="C89" s="34"/>
    </row>
    <row r="90" spans="1:3" ht="15.75" x14ac:dyDescent="0.25">
      <c r="A90" s="32" t="s">
        <v>110</v>
      </c>
      <c r="B90" s="30" t="s">
        <v>111</v>
      </c>
      <c r="C90" s="34"/>
    </row>
    <row r="91" spans="1:3" ht="15.75" x14ac:dyDescent="0.25">
      <c r="A91" s="17"/>
      <c r="B91" s="8" t="s">
        <v>112</v>
      </c>
      <c r="C91" s="34">
        <v>0</v>
      </c>
    </row>
    <row r="92" spans="1:3" ht="15.75" x14ac:dyDescent="0.25">
      <c r="A92" s="17"/>
      <c r="B92" s="18" t="s">
        <v>113</v>
      </c>
      <c r="C92" s="34">
        <v>242.78</v>
      </c>
    </row>
    <row r="93" spans="1:3" ht="16.5" customHeight="1" x14ac:dyDescent="0.25">
      <c r="A93" s="17" t="s">
        <v>114</v>
      </c>
      <c r="B93" s="21" t="s">
        <v>115</v>
      </c>
      <c r="C93" s="34">
        <v>0</v>
      </c>
    </row>
    <row r="94" spans="1:3" ht="31.5" x14ac:dyDescent="0.25">
      <c r="A94" s="17"/>
      <c r="B94" s="18" t="s">
        <v>116</v>
      </c>
      <c r="C94" s="34">
        <v>389.4</v>
      </c>
    </row>
    <row r="95" spans="1:3" ht="15.75" x14ac:dyDescent="0.25">
      <c r="A95" s="17"/>
      <c r="B95" s="18" t="s">
        <v>117</v>
      </c>
      <c r="C95" s="34">
        <v>1680</v>
      </c>
    </row>
    <row r="96" spans="1:3" ht="15.75" x14ac:dyDescent="0.25">
      <c r="A96" s="17"/>
      <c r="B96" s="8" t="s">
        <v>118</v>
      </c>
      <c r="C96" s="34">
        <v>418.096</v>
      </c>
    </row>
    <row r="97" spans="1:3" ht="15.75" x14ac:dyDescent="0.25">
      <c r="A97" s="17"/>
      <c r="B97" s="8" t="s">
        <v>119</v>
      </c>
      <c r="C97" s="34">
        <v>462.07</v>
      </c>
    </row>
    <row r="98" spans="1:3" ht="15.75" x14ac:dyDescent="0.25">
      <c r="A98" s="17"/>
      <c r="B98" s="21" t="s">
        <v>120</v>
      </c>
      <c r="C98" s="35">
        <f>SUM(C83:C97)</f>
        <v>5261.0460000000003</v>
      </c>
    </row>
    <row r="99" spans="1:3" ht="15.75" x14ac:dyDescent="0.25">
      <c r="A99" s="25" t="s">
        <v>121</v>
      </c>
      <c r="B99" s="21" t="s">
        <v>122</v>
      </c>
      <c r="C99" s="35">
        <f>19146.072*0.75</f>
        <v>14359.554</v>
      </c>
    </row>
    <row r="100" spans="1:3" ht="15.75" x14ac:dyDescent="0.25">
      <c r="A100" s="18"/>
      <c r="B100" s="21" t="s">
        <v>131</v>
      </c>
      <c r="C100" s="35">
        <f>C38+C51+C60+C66+C70+C71+C72+C80+C98+C99</f>
        <v>100290.6214</v>
      </c>
    </row>
    <row r="101" spans="1:3" s="16" customFormat="1" ht="15.75" x14ac:dyDescent="0.25">
      <c r="A101" s="38"/>
      <c r="B101" s="39" t="s">
        <v>127</v>
      </c>
      <c r="C101" s="40">
        <v>83775.600000000006</v>
      </c>
    </row>
    <row r="102" spans="1:3" s="15" customFormat="1" ht="15.75" x14ac:dyDescent="0.25">
      <c r="A102" s="38"/>
      <c r="B102" s="39" t="s">
        <v>128</v>
      </c>
      <c r="C102" s="40">
        <v>80330.81</v>
      </c>
    </row>
    <row r="103" spans="1:3" s="15" customFormat="1" ht="15.75" x14ac:dyDescent="0.25">
      <c r="A103" s="41"/>
      <c r="B103" s="39" t="s">
        <v>130</v>
      </c>
      <c r="C103" s="42">
        <f>C102-C100</f>
        <v>-19959.811400000006</v>
      </c>
    </row>
    <row r="104" spans="1:3" s="15" customFormat="1" ht="15.75" x14ac:dyDescent="0.25">
      <c r="A104" s="41"/>
      <c r="B104" s="39" t="s">
        <v>129</v>
      </c>
      <c r="C104" s="42">
        <f>C30+C103</f>
        <v>-53838.124566666658</v>
      </c>
    </row>
    <row r="105" spans="1:3" s="16" customFormat="1" ht="15.75" x14ac:dyDescent="0.25">
      <c r="A105" s="43"/>
      <c r="C105" s="19"/>
    </row>
    <row r="106" spans="1:3" s="16" customFormat="1" ht="15.75" x14ac:dyDescent="0.25">
      <c r="A106" s="43"/>
      <c r="C106" s="19"/>
    </row>
    <row r="107" spans="1:3" s="16" customFormat="1" ht="15.75" x14ac:dyDescent="0.25">
      <c r="A107" s="43"/>
      <c r="C107" s="19"/>
    </row>
    <row r="108" spans="1:3" s="16" customFormat="1" ht="15.75" x14ac:dyDescent="0.25">
      <c r="A108" s="43"/>
      <c r="C108" s="19"/>
    </row>
  </sheetData>
  <mergeCells count="3">
    <mergeCell ref="A26:B26"/>
    <mergeCell ref="A27:B27"/>
    <mergeCell ref="A28:B28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2024-02-12T09:20:33Z</dcterms:created>
  <dcterms:modified xsi:type="dcterms:W3CDTF">2024-03-13T08:26:06Z</dcterms:modified>
</cp:coreProperties>
</file>