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тчет 2023 ЖЭК 6\Д.Пролетарита\"/>
    </mc:Choice>
  </mc:AlternateContent>
  <bookViews>
    <workbookView xWindow="0" yWindow="0" windowWidth="23250" windowHeight="126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105" i="1" l="1"/>
  <c r="C38" i="1" l="1"/>
  <c r="C52" i="1"/>
  <c r="C60" i="1"/>
  <c r="C66" i="1"/>
  <c r="C70" i="1"/>
  <c r="C82" i="1"/>
  <c r="C104" i="1"/>
  <c r="C106" i="1"/>
  <c r="C110" i="1" s="1"/>
  <c r="C111" i="1" s="1"/>
</calcChain>
</file>

<file path=xl/sharedStrings.xml><?xml version="1.0" encoding="utf-8"?>
<sst xmlns="http://schemas.openxmlformats.org/spreadsheetml/2006/main" count="135" uniqueCount="133">
  <si>
    <t>Перечень,периодичность работ, размер финансирования и размер платы</t>
  </si>
  <si>
    <r>
      <t xml:space="preserve">                 за жилое помещение  на  </t>
    </r>
    <r>
      <rPr>
        <b/>
        <sz val="10"/>
        <rFont val="Arial"/>
        <family val="2"/>
        <charset val="204"/>
      </rPr>
      <t>2019</t>
    </r>
    <r>
      <rPr>
        <sz val="10"/>
        <rFont val="Arial"/>
        <family val="2"/>
        <charset val="204"/>
      </rPr>
      <t xml:space="preserve">  МКД   по адресу:</t>
    </r>
  </si>
  <si>
    <t>Д.Пролетариата, 1</t>
  </si>
  <si>
    <t>Натуральные показатели и технические характеристики</t>
  </si>
  <si>
    <t>Общая площадь жилых помещенийи нежилых помещений</t>
  </si>
  <si>
    <t>Уборочная площадь элементов лестничных клеток</t>
  </si>
  <si>
    <t>Уборочная площадь лестничных клеток</t>
  </si>
  <si>
    <t xml:space="preserve"> -нижних 2-х этажей</t>
  </si>
  <si>
    <t xml:space="preserve"> - выше 2-го этажа</t>
  </si>
  <si>
    <t>Численность проживающих людей</t>
  </si>
  <si>
    <t>Площадь чердаков (очистка от мусора)</t>
  </si>
  <si>
    <t>Площадь подвала</t>
  </si>
  <si>
    <t>Площадь кровли (мусор)</t>
  </si>
  <si>
    <t>Площадь придомовой территории (ручная уборка лето)</t>
  </si>
  <si>
    <t>Площадь придомовой территории (ручная уборка подметание зима)</t>
  </si>
  <si>
    <t>Площадь проездов (механизированная уборка)</t>
  </si>
  <si>
    <t>Площадь для очистки от наледи и льда</t>
  </si>
  <si>
    <t xml:space="preserve">Количество общедомовых приборов учета тепла </t>
  </si>
  <si>
    <t>Количество общедомовых приборов учета воды</t>
  </si>
  <si>
    <t>Норматив накопления твердых бытовых отходов на 1 чел в месяц</t>
  </si>
  <si>
    <t xml:space="preserve">Площадь газонов, (м2) </t>
  </si>
  <si>
    <t>и текущему ремонту общего имущества в многоквартирном доме</t>
  </si>
  <si>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</si>
  <si>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</si>
  <si>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</si>
  <si>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</si>
  <si>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</si>
  <si>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</si>
  <si>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</si>
  <si>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</si>
  <si>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</si>
  <si>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 (в п.1.3.)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</si>
  <si>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</si>
  <si>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</si>
  <si>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</si>
  <si>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</si>
  <si>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</si>
  <si>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>Подметание придомовой территории в летний период после покоса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</si>
  <si>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</si>
  <si>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</si>
  <si>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</si>
  <si>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</si>
  <si>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</si>
  <si>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</si>
  <si>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</si>
  <si>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</si>
  <si>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</si>
  <si>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</si>
  <si>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</si>
  <si>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</si>
  <si>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</si>
  <si>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</si>
  <si>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</si>
  <si>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</si>
  <si>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</si>
  <si>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</si>
  <si>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>2.11</t>
  </si>
  <si>
    <t>Уборка контейнерной площадки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</si>
  <si>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</si>
  <si>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</si>
  <si>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Промывка трубопроводов системы отопления</t>
  </si>
  <si>
    <t>Осмотр системы ЦО</t>
  </si>
  <si>
    <t xml:space="preserve"> Испытание трубопроводов системы ЦО</t>
  </si>
  <si>
    <t xml:space="preserve"> Консервация и расконсервация  системы ЦО</t>
  </si>
  <si>
    <t xml:space="preserve"> Регулировка и наладка системы ЦО</t>
  </si>
  <si>
    <t xml:space="preserve"> Ликвидация воздушных пробок в стояке отопления</t>
  </si>
  <si>
    <t xml:space="preserve">                          Итого по п.3</t>
  </si>
  <si>
    <t>4.Проведение технических осмотров и мелкий ремонт</t>
  </si>
  <si>
    <t>4.1.</t>
  </si>
  <si>
    <t>Проведение тех.осмотров   и устранение неисправностей в системе ЦО</t>
  </si>
  <si>
    <t xml:space="preserve"> 4.2</t>
  </si>
  <si>
    <t>Проведение тех. осмотров и устран. неисправн.конструктивных элементов, прочистка засоренных вентканалов в пределах доступности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</si>
  <si>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</si>
  <si>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</si>
  <si>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</si>
  <si>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</si>
  <si>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</si>
  <si>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</si>
  <si>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</si>
  <si>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</si>
  <si>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</si>
  <si>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</si>
  <si>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</si>
  <si>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</si>
  <si>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</si>
  <si>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</si>
  <si>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</si>
  <si>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</si>
  <si>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</si>
  <si>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</si>
  <si>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</si>
  <si>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</si>
  <si>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 прибора, занесение в компьютер, подготовка и передача данных в энергоснабжающую организацию (вода)</t>
  </si>
  <si>
    <t>Снятие показаний прибора, занесение в компьютер, подготовка и передача данных в энергоснабжающую организацию (тепло)</t>
  </si>
  <si>
    <t>Снятие показаний прибора, занесение в компьютер, подготовка и передача данных в энергоснабжающую организацию (элэнегрия)</t>
  </si>
  <si>
    <t>Поверка общедомового счетчика тепла</t>
  </si>
  <si>
    <t xml:space="preserve">                                    Итого по п.8</t>
  </si>
  <si>
    <t>9.Текущий ремонт (непредвиденные работы)</t>
  </si>
  <si>
    <t xml:space="preserve"> 9.2</t>
  </si>
  <si>
    <t>Текущий ремонт систем водоснабжения и водоотведения (непредвиденные работы)</t>
  </si>
  <si>
    <t>замена вентиля радиатора кв.7  без стоимости вентилей</t>
  </si>
  <si>
    <t>установка шланга для мытья МОП</t>
  </si>
  <si>
    <t>установка бочонка Ду 15 мм</t>
  </si>
  <si>
    <t>установка хомута червячного</t>
  </si>
  <si>
    <t xml:space="preserve"> 9.3</t>
  </si>
  <si>
    <t>Текущий ремонт конструктивных элементов (непредвиденные работы)</t>
  </si>
  <si>
    <t>очистка козырьков от снега</t>
  </si>
  <si>
    <t>прочистка вентканала кв. 3</t>
  </si>
  <si>
    <t>ремонт контейнера ТБО с заменой днища 750*750*1,5 с добавлением уголков, сварочные работы, покраска (Д.Пролетариата 1,3)</t>
  </si>
  <si>
    <t>сбор для утилизации автопокрышек б/у с площадок ТКО от МКД (Д.Пролетариата 1,3)</t>
  </si>
  <si>
    <t>ремонт качели  балансира с заменой доски 600*150*150 и креплением на болты</t>
  </si>
  <si>
    <t>завоз земли для клумб</t>
  </si>
  <si>
    <t>ремонт крыльца 2п</t>
  </si>
  <si>
    <t>окраска МАФ (скамейки)</t>
  </si>
  <si>
    <t>Ремонт металлической двери:</t>
  </si>
  <si>
    <t>устройство пластины стальной 0,08*0,2*0,03 (1шт)</t>
  </si>
  <si>
    <t>укрепление  и утепление дверного блока</t>
  </si>
  <si>
    <t>ремонт примыкания отмостки подсыпка ПЩС 1 подъезд</t>
  </si>
  <si>
    <t>ремонт  цоколя, дв.откоса с дворового фасада с устройством кирпичной кладки</t>
  </si>
  <si>
    <t>оштукатуривание поверхности кирпичной кладки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</si>
  <si>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</si>
  <si>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</si>
  <si>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</si>
  <si>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разделам 1-10</t>
  </si>
  <si>
    <t>по управлению и обслуживанию</t>
  </si>
  <si>
    <t>МКД по ул.Диктатуры Пролетариата 1</t>
  </si>
  <si>
    <t xml:space="preserve">Отчет за 2023 г </t>
  </si>
  <si>
    <t>Результат на 01.01.2023 ("+"- экономия, "-" - перерасход)</t>
  </si>
  <si>
    <t xml:space="preserve">Итого начислено населению </t>
  </si>
  <si>
    <t xml:space="preserve">Итого оплачено населением </t>
  </si>
  <si>
    <t>Оплата по нежилым помещениям (без НДС)</t>
  </si>
  <si>
    <t>Результат накоплением "+" - экономия "-" - перерасход</t>
  </si>
  <si>
    <t>Результат за 2023 год "+" - экономия "-" - перерасход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</si>
</sst>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d/m;@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5" fillId="0" borderId="0" xfId="0" applyFont="1" applyFill="1"/>
    <xf numFmtId="0" fontId="2" fillId="0" borderId="1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" xfId="0" applyFont="1" applyFill="1" applyBorder="1"/>
    <xf numFmtId="0" fontId="2" fillId="0" borderId="0" xfId="0" applyFont="1" applyFill="1" applyBorder="1"/>
    <xf numFmtId="0" fontId="5" fillId="0" borderId="1" xfId="0" applyFont="1" applyFill="1" applyBorder="1"/>
    <xf numFmtId="0" fontId="7" fillId="0" borderId="1" xfId="0" applyFont="1" applyBorder="1"/>
    <xf numFmtId="2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/>
    <xf numFmtId="0" fontId="8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/>
    <xf numFmtId="0" fontId="7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wrapText="1"/>
    </xf>
    <xf numFmtId="2" fontId="8" fillId="0" borderId="1" xfId="0" applyNumberFormat="1" applyFont="1" applyFill="1" applyBorder="1" applyAlignment="1"/>
    <xf numFmtId="0" fontId="7" fillId="0" borderId="1" xfId="0" applyNumberFormat="1" applyFont="1" applyFill="1" applyBorder="1"/>
    <xf numFmtId="0" fontId="7" fillId="0" borderId="1" xfId="0" applyFont="1" applyFill="1" applyBorder="1" applyAlignment="1">
      <alignment wrapText="1"/>
    </xf>
    <xf numFmtId="16" fontId="7" fillId="0" borderId="1" xfId="0" applyNumberFormat="1" applyFont="1" applyFill="1" applyBorder="1"/>
    <xf numFmtId="0" fontId="8" fillId="0" borderId="1" xfId="0" applyFont="1" applyFill="1" applyBorder="1" applyAlignment="1">
      <alignment wrapText="1"/>
    </xf>
    <xf numFmtId="49" fontId="7" fillId="0" borderId="1" xfId="0" applyNumberFormat="1" applyFont="1" applyFill="1" applyBorder="1"/>
    <xf numFmtId="164" fontId="7" fillId="0" borderId="1" xfId="0" applyNumberFormat="1" applyFont="1" applyFill="1" applyBorder="1" applyAlignment="1">
      <alignment horizontal="left"/>
    </xf>
    <xf numFmtId="0" fontId="8" fillId="0" borderId="1" xfId="0" applyNumberFormat="1" applyFont="1" applyFill="1" applyBorder="1"/>
    <xf numFmtId="0" fontId="10" fillId="0" borderId="1" xfId="0" applyFont="1" applyBorder="1"/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/>
    </xf>
    <xf numFmtId="0" fontId="8" fillId="0" borderId="1" xfId="0" applyFont="1" applyBorder="1"/>
    <xf numFmtId="0" fontId="7" fillId="0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wrapText="1"/>
    </xf>
    <xf numFmtId="0" fontId="7" fillId="0" borderId="1" xfId="0" applyFont="1" applyFill="1" applyBorder="1"/>
    <xf numFmtId="2" fontId="7" fillId="0" borderId="1" xfId="0" applyNumberFormat="1" applyFont="1" applyFill="1" applyBorder="1"/>
    <xf numFmtId="2" fontId="8" fillId="0" borderId="1" xfId="0" applyNumberFormat="1" applyFont="1" applyFill="1" applyBorder="1"/>
    <xf numFmtId="0" fontId="8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 wrapText="1"/>
    </xf>
    <xf numFmtId="0" fontId="8" fillId="0" borderId="1" xfId="0" applyFont="1" applyFill="1" applyBorder="1"/>
    <xf numFmtId="0" fontId="7" fillId="0" borderId="1" xfId="1" applyFont="1" applyFill="1" applyBorder="1" applyAlignment="1">
      <alignment horizontal="center"/>
    </xf>
    <xf numFmtId="0" fontId="8" fillId="0" borderId="1" xfId="1" applyFont="1" applyFill="1" applyBorder="1"/>
    <xf numFmtId="2" fontId="8" fillId="0" borderId="1" xfId="2" applyNumberFormat="1" applyFont="1" applyFill="1" applyBorder="1" applyAlignment="1"/>
    <xf numFmtId="2" fontId="7" fillId="0" borderId="0" xfId="1" applyNumberFormat="1" applyFont="1" applyFill="1"/>
    <xf numFmtId="0" fontId="7" fillId="0" borderId="0" xfId="1" applyFont="1" applyFill="1"/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0" fontId="8" fillId="0" borderId="0" xfId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6"/>
  <sheetViews>
    <sheetView tabSelected="1" topLeftCell="A88" workbookViewId="0">
      <selection activeCell="C106" sqref="C106"/>
    </sheetView>
  </sheetViews>
  <sheetFormatPr defaultColWidth="9.140625" defaultRowHeight="11.25" x14ac:dyDescent="0.2"/>
  <cols>
    <col min="1" max="1" width="6.85546875" style="1" customWidth="1"/>
    <col min="2" max="2" width="78.85546875" style="1" customWidth="1"/>
    <col min="3" max="3" width="17.42578125" style="1" customWidth="1"/>
    <col min="4" max="195" width="9.140625" style="1" customWidth="1"/>
    <col min="196" max="196" width="4.28515625" style="1" customWidth="1"/>
    <col min="197" max="197" width="49.5703125" style="1" customWidth="1"/>
    <col min="198" max="198" width="10.140625" style="1" customWidth="1"/>
    <col min="199" max="199" width="6.42578125" style="1" customWidth="1"/>
    <col min="200" max="203" width="0" style="1" hidden="1" customWidth="1"/>
    <col min="204" max="204" width="9.28515625" style="1" customWidth="1"/>
    <col min="205" max="205" width="9.42578125" style="1" customWidth="1"/>
    <col min="206" max="206" width="9.7109375" style="1" customWidth="1"/>
    <col min="207" max="207" width="9.140625" style="1" customWidth="1"/>
    <col min="208" max="208" width="9.5703125" style="1" customWidth="1"/>
    <col min="209" max="217" width="6.85546875" style="1" customWidth="1"/>
    <col min="218" max="221" width="9.140625" style="1" customWidth="1"/>
    <col min="222" max="222" width="7.5703125" style="1" customWidth="1"/>
    <col min="223" max="224" width="9.140625" style="1" customWidth="1"/>
    <col min="225" max="225" width="8.42578125" style="1" customWidth="1"/>
    <col min="226" max="226" width="7.140625" style="1" customWidth="1"/>
    <col min="227" max="227" width="6.5703125" style="1" customWidth="1"/>
    <col min="228" max="228" width="9" style="1" customWidth="1"/>
    <col min="229" max="229" width="6" style="1" customWidth="1"/>
    <col min="230" max="231" width="7.140625" style="1" customWidth="1"/>
    <col min="232" max="232" width="10.85546875" style="1" customWidth="1"/>
    <col min="233" max="16384" width="9.140625" style="1"/>
  </cols>
  <sheetData>
    <row r="1" spans="1:2" ht="12.75" hidden="1" x14ac:dyDescent="0.2">
      <c r="B1" s="2" t="s">
        <v>0</v>
      </c>
    </row>
    <row r="2" spans="1:2" ht="12.75" hidden="1" x14ac:dyDescent="0.2">
      <c r="B2" s="2" t="s">
        <v>1</v>
      </c>
    </row>
    <row r="3" spans="1:2" ht="11.25" hidden="1" customHeight="1" x14ac:dyDescent="0.2">
      <c r="B3" s="3" t="s">
        <v>2</v>
      </c>
    </row>
    <row r="4" spans="1:2" hidden="1" x14ac:dyDescent="0.2">
      <c r="A4" s="4"/>
      <c r="B4" s="4"/>
    </row>
    <row r="5" spans="1:2" hidden="1" x14ac:dyDescent="0.2">
      <c r="A5" s="6">
        <v>1</v>
      </c>
      <c r="B5" s="6">
        <v>2</v>
      </c>
    </row>
    <row r="6" spans="1:2" hidden="1" x14ac:dyDescent="0.2">
      <c r="A6" s="6"/>
      <c r="B6" s="8" t="s">
        <v>3</v>
      </c>
    </row>
    <row r="7" spans="1:2" hidden="1" x14ac:dyDescent="0.2">
      <c r="A7" s="6">
        <v>1</v>
      </c>
      <c r="B7" s="4" t="s">
        <v>4</v>
      </c>
    </row>
    <row r="8" spans="1:2" hidden="1" x14ac:dyDescent="0.2">
      <c r="A8" s="6">
        <v>3</v>
      </c>
      <c r="B8" s="4" t="s">
        <v>5</v>
      </c>
    </row>
    <row r="9" spans="1:2" hidden="1" x14ac:dyDescent="0.2">
      <c r="A9" s="6">
        <v>4</v>
      </c>
      <c r="B9" s="4" t="s">
        <v>6</v>
      </c>
    </row>
    <row r="10" spans="1:2" hidden="1" x14ac:dyDescent="0.2">
      <c r="A10" s="6"/>
      <c r="B10" s="4" t="s">
        <v>7</v>
      </c>
    </row>
    <row r="11" spans="1:2" hidden="1" x14ac:dyDescent="0.2">
      <c r="A11" s="6"/>
      <c r="B11" s="4" t="s">
        <v>8</v>
      </c>
    </row>
    <row r="12" spans="1:2" hidden="1" x14ac:dyDescent="0.2">
      <c r="A12" s="6">
        <v>5</v>
      </c>
      <c r="B12" s="4" t="s">
        <v>9</v>
      </c>
    </row>
    <row r="13" spans="1:2" hidden="1" x14ac:dyDescent="0.2">
      <c r="A13" s="6">
        <v>7</v>
      </c>
      <c r="B13" s="4" t="s">
        <v>10</v>
      </c>
    </row>
    <row r="14" spans="1:2" hidden="1" x14ac:dyDescent="0.2">
      <c r="A14" s="6">
        <v>8</v>
      </c>
      <c r="B14" s="4" t="s">
        <v>11</v>
      </c>
    </row>
    <row r="15" spans="1:2" ht="13.5" hidden="1" customHeight="1" x14ac:dyDescent="0.2">
      <c r="A15" s="6">
        <v>9</v>
      </c>
      <c r="B15" s="4" t="s">
        <v>12</v>
      </c>
    </row>
    <row r="16" spans="1:2" hidden="1" x14ac:dyDescent="0.2">
      <c r="A16" s="6">
        <v>10</v>
      </c>
      <c r="B16" s="4" t="s">
        <v>13</v>
      </c>
    </row>
    <row r="17" spans="1:3" hidden="1" x14ac:dyDescent="0.2">
      <c r="A17" s="6">
        <v>11</v>
      </c>
      <c r="B17" s="4" t="s">
        <v>14</v>
      </c>
    </row>
    <row r="18" spans="1:3" hidden="1" x14ac:dyDescent="0.2">
      <c r="A18" s="6">
        <v>12</v>
      </c>
      <c r="B18" s="4" t="s">
        <v>15</v>
      </c>
    </row>
    <row r="19" spans="1:3" hidden="1" x14ac:dyDescent="0.2">
      <c r="A19" s="6">
        <v>13</v>
      </c>
      <c r="B19" s="4" t="s">
        <v>16</v>
      </c>
    </row>
    <row r="20" spans="1:3" hidden="1" x14ac:dyDescent="0.2">
      <c r="A20" s="6">
        <v>14</v>
      </c>
      <c r="B20" s="4" t="s">
        <v>17</v>
      </c>
    </row>
    <row r="21" spans="1:3" hidden="1" x14ac:dyDescent="0.2">
      <c r="A21" s="6">
        <v>15</v>
      </c>
      <c r="B21" s="4" t="s">
        <v>18</v>
      </c>
    </row>
    <row r="22" spans="1:3" hidden="1" x14ac:dyDescent="0.2">
      <c r="A22" s="6">
        <v>16</v>
      </c>
      <c r="B22" s="4" t="s">
        <v>19</v>
      </c>
    </row>
    <row r="23" spans="1:3" hidden="1" x14ac:dyDescent="0.2">
      <c r="A23" s="6">
        <v>17</v>
      </c>
      <c r="B23" s="4" t="s">
        <v>20</v>
      </c>
    </row>
    <row r="24" spans="1:3" hidden="1" x14ac:dyDescent="0.2">
      <c r="A24" s="7"/>
      <c r="B24" s="5"/>
    </row>
    <row r="25" spans="1:3" s="11" customFormat="1" ht="15.75" x14ac:dyDescent="0.25">
      <c r="A25" s="44" t="s">
        <v>126</v>
      </c>
      <c r="B25" s="44"/>
      <c r="C25" s="10"/>
    </row>
    <row r="26" spans="1:3" s="11" customFormat="1" ht="15.75" x14ac:dyDescent="0.25">
      <c r="A26" s="44" t="s">
        <v>124</v>
      </c>
      <c r="B26" s="44"/>
      <c r="C26" s="10"/>
    </row>
    <row r="27" spans="1:3" s="11" customFormat="1" ht="15.75" x14ac:dyDescent="0.25">
      <c r="A27" s="44" t="s">
        <v>125</v>
      </c>
      <c r="B27" s="44"/>
      <c r="C27" s="10"/>
    </row>
    <row r="28" spans="1:3" s="12" customFormat="1" ht="15.75" x14ac:dyDescent="0.25">
      <c r="A28" s="45" t="s">
        <v>21</v>
      </c>
      <c r="B28" s="45"/>
      <c r="C28" s="45"/>
    </row>
    <row r="29" spans="1:3" s="12" customFormat="1" ht="15.75" x14ac:dyDescent="0.25">
      <c r="A29" s="13"/>
      <c r="B29" s="13"/>
      <c r="C29" s="14"/>
    </row>
    <row r="30" spans="1:3" s="12" customFormat="1" ht="15.75" x14ac:dyDescent="0.25">
      <c r="A30" s="15"/>
      <c r="B30" s="16" t="s">
        <v>127</v>
      </c>
      <c r="C30" s="17">
        <v>-19172.52</v>
      </c>
    </row>
    <row r="31" spans="1:3" ht="15.75" x14ac:dyDescent="0.25">
      <c r="A31" s="31"/>
      <c r="B31" s="21" t="s">
        <v>22</v>
      </c>
      <c r="C31" s="31"/>
    </row>
    <row r="32" spans="1:3" ht="15.75" x14ac:dyDescent="0.25">
      <c r="A32" s="18" t="s">
        <v>23</v>
      </c>
      <c r="B32" s="19" t="s">
        <v>24</v>
      </c>
      <c r="C32" s="31"/>
    </row>
    <row r="33" spans="1:3" ht="16.5" customHeight="1" x14ac:dyDescent="0.25">
      <c r="A33" s="18"/>
      <c r="B33" s="19" t="s">
        <v>25</v>
      </c>
      <c r="C33" s="32">
        <v>9043.8479999999981</v>
      </c>
    </row>
    <row r="34" spans="1:3" ht="15.75" x14ac:dyDescent="0.25">
      <c r="A34" s="20" t="s">
        <v>26</v>
      </c>
      <c r="B34" s="19" t="s">
        <v>27</v>
      </c>
      <c r="C34" s="32">
        <v>0</v>
      </c>
    </row>
    <row r="35" spans="1:3" ht="15.75" x14ac:dyDescent="0.25">
      <c r="A35" s="18"/>
      <c r="B35" s="19" t="s">
        <v>25</v>
      </c>
      <c r="C35" s="32">
        <v>10218.67</v>
      </c>
    </row>
    <row r="36" spans="1:3" ht="47.25" x14ac:dyDescent="0.25">
      <c r="A36" s="18" t="s">
        <v>28</v>
      </c>
      <c r="B36" s="19" t="s">
        <v>29</v>
      </c>
      <c r="C36" s="32">
        <v>1460.9259999999999</v>
      </c>
    </row>
    <row r="37" spans="1:3" ht="19.5" customHeight="1" x14ac:dyDescent="0.25">
      <c r="A37" s="18" t="s">
        <v>30</v>
      </c>
      <c r="B37" s="19" t="s">
        <v>31</v>
      </c>
      <c r="C37" s="32">
        <v>63.612000000000002</v>
      </c>
    </row>
    <row r="38" spans="1:3" ht="15.75" x14ac:dyDescent="0.25">
      <c r="A38" s="18"/>
      <c r="B38" s="21" t="s">
        <v>32</v>
      </c>
      <c r="C38" s="33">
        <f>SUM(C33:C37)</f>
        <v>20787.055999999997</v>
      </c>
    </row>
    <row r="39" spans="1:3" ht="31.5" x14ac:dyDescent="0.25">
      <c r="A39" s="18" t="s">
        <v>33</v>
      </c>
      <c r="B39" s="21" t="s">
        <v>34</v>
      </c>
      <c r="C39" s="32"/>
    </row>
    <row r="40" spans="1:3" ht="15.75" x14ac:dyDescent="0.25">
      <c r="A40" s="18" t="s">
        <v>35</v>
      </c>
      <c r="B40" s="19" t="s">
        <v>36</v>
      </c>
      <c r="C40" s="32">
        <v>2041.4260000000002</v>
      </c>
    </row>
    <row r="41" spans="1:3" ht="15.75" x14ac:dyDescent="0.25">
      <c r="A41" s="18"/>
      <c r="B41" s="19" t="s">
        <v>37</v>
      </c>
      <c r="C41" s="32">
        <v>0</v>
      </c>
    </row>
    <row r="42" spans="1:3" ht="15.75" x14ac:dyDescent="0.25">
      <c r="A42" s="18" t="s">
        <v>38</v>
      </c>
      <c r="B42" s="19" t="s">
        <v>39</v>
      </c>
      <c r="C42" s="32">
        <v>1531.4524999999999</v>
      </c>
    </row>
    <row r="43" spans="1:3" ht="14.25" customHeight="1" x14ac:dyDescent="0.25">
      <c r="A43" s="18" t="s">
        <v>40</v>
      </c>
      <c r="B43" s="19" t="s">
        <v>41</v>
      </c>
      <c r="C43" s="32">
        <v>2921.864</v>
      </c>
    </row>
    <row r="44" spans="1:3" ht="15.75" x14ac:dyDescent="0.25">
      <c r="A44" s="18" t="s">
        <v>42</v>
      </c>
      <c r="B44" s="19" t="s">
        <v>43</v>
      </c>
      <c r="C44" s="32">
        <v>1294.08</v>
      </c>
    </row>
    <row r="45" spans="1:3" ht="15.75" x14ac:dyDescent="0.25">
      <c r="A45" s="18" t="s">
        <v>44</v>
      </c>
      <c r="B45" s="19" t="s">
        <v>45</v>
      </c>
      <c r="C45" s="32">
        <v>7885.0350000000008</v>
      </c>
    </row>
    <row r="46" spans="1:3" ht="15.75" x14ac:dyDescent="0.25">
      <c r="A46" s="18" t="s">
        <v>46</v>
      </c>
      <c r="B46" s="19" t="s">
        <v>47</v>
      </c>
      <c r="C46" s="32">
        <v>5000.8900000000003</v>
      </c>
    </row>
    <row r="47" spans="1:3" ht="20.25" customHeight="1" x14ac:dyDescent="0.25">
      <c r="A47" s="18" t="s">
        <v>48</v>
      </c>
      <c r="B47" s="19" t="s">
        <v>49</v>
      </c>
      <c r="C47" s="32">
        <v>1049.5800000000002</v>
      </c>
    </row>
    <row r="48" spans="1:3" ht="31.5" x14ac:dyDescent="0.25">
      <c r="A48" s="18" t="s">
        <v>50</v>
      </c>
      <c r="B48" s="19" t="s">
        <v>51</v>
      </c>
      <c r="C48" s="32">
        <v>457.92</v>
      </c>
    </row>
    <row r="49" spans="1:3" ht="47.25" x14ac:dyDescent="0.25">
      <c r="A49" s="18" t="s">
        <v>52</v>
      </c>
      <c r="B49" s="19" t="s">
        <v>53</v>
      </c>
      <c r="C49" s="32">
        <v>6174.7919999999995</v>
      </c>
    </row>
    <row r="50" spans="1:3" ht="15.75" x14ac:dyDescent="0.25">
      <c r="A50" s="18" t="s">
        <v>54</v>
      </c>
      <c r="B50" s="19" t="s">
        <v>55</v>
      </c>
      <c r="C50" s="32">
        <v>2357.1999999999998</v>
      </c>
    </row>
    <row r="51" spans="1:3" ht="15.75" x14ac:dyDescent="0.25">
      <c r="A51" s="22" t="s">
        <v>56</v>
      </c>
      <c r="B51" s="19" t="s">
        <v>57</v>
      </c>
      <c r="C51" s="32">
        <v>313.24200000000008</v>
      </c>
    </row>
    <row r="52" spans="1:3" ht="15.75" x14ac:dyDescent="0.25">
      <c r="A52" s="18"/>
      <c r="B52" s="21" t="s">
        <v>58</v>
      </c>
      <c r="C52" s="33">
        <f>SUM(C40:C51)</f>
        <v>31027.481499999998</v>
      </c>
    </row>
    <row r="53" spans="1:3" ht="13.5" customHeight="1" x14ac:dyDescent="0.25">
      <c r="A53" s="18"/>
      <c r="B53" s="34" t="s">
        <v>59</v>
      </c>
      <c r="C53" s="32"/>
    </row>
    <row r="54" spans="1:3" ht="14.25" customHeight="1" x14ac:dyDescent="0.25">
      <c r="A54" s="23">
        <v>43103</v>
      </c>
      <c r="B54" s="19" t="s">
        <v>60</v>
      </c>
      <c r="C54" s="32">
        <v>10825.5</v>
      </c>
    </row>
    <row r="55" spans="1:3" ht="14.25" customHeight="1" x14ac:dyDescent="0.25">
      <c r="A55" s="23"/>
      <c r="B55" s="19" t="s">
        <v>61</v>
      </c>
      <c r="C55" s="32">
        <v>0</v>
      </c>
    </row>
    <row r="56" spans="1:3" ht="13.5" customHeight="1" x14ac:dyDescent="0.25">
      <c r="A56" s="23">
        <v>43134</v>
      </c>
      <c r="B56" s="19" t="s">
        <v>62</v>
      </c>
      <c r="C56" s="32">
        <v>3728.4</v>
      </c>
    </row>
    <row r="57" spans="1:3" ht="15" customHeight="1" x14ac:dyDescent="0.25">
      <c r="A57" s="23">
        <v>43162</v>
      </c>
      <c r="B57" s="19" t="s">
        <v>63</v>
      </c>
      <c r="C57" s="32">
        <v>3950.7000000000003</v>
      </c>
    </row>
    <row r="58" spans="1:3" ht="13.5" customHeight="1" x14ac:dyDescent="0.25">
      <c r="A58" s="23">
        <v>43193</v>
      </c>
      <c r="B58" s="19" t="s">
        <v>64</v>
      </c>
      <c r="C58" s="32">
        <v>553.79999999999995</v>
      </c>
    </row>
    <row r="59" spans="1:3" ht="15.75" x14ac:dyDescent="0.25">
      <c r="A59" s="23">
        <v>43223</v>
      </c>
      <c r="B59" s="19" t="s">
        <v>65</v>
      </c>
      <c r="C59" s="32">
        <v>5782.72</v>
      </c>
    </row>
    <row r="60" spans="1:3" ht="15.75" x14ac:dyDescent="0.25">
      <c r="A60" s="18"/>
      <c r="B60" s="21" t="s">
        <v>66</v>
      </c>
      <c r="C60" s="33">
        <f>SUM(C54:C59)</f>
        <v>24841.119999999999</v>
      </c>
    </row>
    <row r="61" spans="1:3" ht="15.75" x14ac:dyDescent="0.25">
      <c r="A61" s="18"/>
      <c r="B61" s="34" t="s">
        <v>67</v>
      </c>
      <c r="C61" s="32"/>
    </row>
    <row r="62" spans="1:3" ht="31.5" x14ac:dyDescent="0.25">
      <c r="A62" s="18" t="s">
        <v>68</v>
      </c>
      <c r="B62" s="35" t="s">
        <v>69</v>
      </c>
      <c r="C62" s="32">
        <v>2970.6750000000002</v>
      </c>
    </row>
    <row r="63" spans="1:3" ht="47.25" x14ac:dyDescent="0.25">
      <c r="A63" s="18" t="s">
        <v>70</v>
      </c>
      <c r="B63" s="19" t="s">
        <v>71</v>
      </c>
      <c r="C63" s="32">
        <v>1478.1690000000001</v>
      </c>
    </row>
    <row r="64" spans="1:3" ht="15.75" x14ac:dyDescent="0.25">
      <c r="A64" s="18" t="s">
        <v>72</v>
      </c>
      <c r="B64" s="19" t="s">
        <v>73</v>
      </c>
      <c r="C64" s="32">
        <v>7530.6</v>
      </c>
    </row>
    <row r="65" spans="1:3" ht="31.5" x14ac:dyDescent="0.25">
      <c r="A65" s="18" t="s">
        <v>74</v>
      </c>
      <c r="B65" s="19" t="s">
        <v>75</v>
      </c>
      <c r="C65" s="32">
        <v>2970.6750000000002</v>
      </c>
    </row>
    <row r="66" spans="1:3" ht="15.75" x14ac:dyDescent="0.25">
      <c r="A66" s="18"/>
      <c r="B66" s="21" t="s">
        <v>76</v>
      </c>
      <c r="C66" s="33">
        <f>SUM(C62:C65)</f>
        <v>14950.118999999999</v>
      </c>
    </row>
    <row r="67" spans="1:3" ht="15.75" x14ac:dyDescent="0.25">
      <c r="A67" s="18"/>
      <c r="B67" s="34" t="s">
        <v>77</v>
      </c>
      <c r="C67" s="32"/>
    </row>
    <row r="68" spans="1:3" ht="31.5" x14ac:dyDescent="0.25">
      <c r="A68" s="18" t="s">
        <v>78</v>
      </c>
      <c r="B68" s="19" t="s">
        <v>79</v>
      </c>
      <c r="C68" s="32">
        <v>7628.3999999999978</v>
      </c>
    </row>
    <row r="69" spans="1:3" ht="15.75" x14ac:dyDescent="0.25">
      <c r="A69" s="18" t="s">
        <v>80</v>
      </c>
      <c r="B69" s="19" t="s">
        <v>81</v>
      </c>
      <c r="C69" s="32">
        <v>2127.1499999999996</v>
      </c>
    </row>
    <row r="70" spans="1:3" ht="15.75" x14ac:dyDescent="0.25">
      <c r="A70" s="18"/>
      <c r="B70" s="21" t="s">
        <v>82</v>
      </c>
      <c r="C70" s="33">
        <f>SUM(C68:C69)</f>
        <v>9755.5499999999975</v>
      </c>
    </row>
    <row r="71" spans="1:3" ht="15.75" x14ac:dyDescent="0.25">
      <c r="A71" s="18"/>
      <c r="B71" s="19"/>
      <c r="C71" s="32"/>
    </row>
    <row r="72" spans="1:3" ht="15.75" x14ac:dyDescent="0.25">
      <c r="A72" s="24" t="s">
        <v>83</v>
      </c>
      <c r="B72" s="19" t="s">
        <v>84</v>
      </c>
      <c r="C72" s="33">
        <v>849.66</v>
      </c>
    </row>
    <row r="73" spans="1:3" ht="15.75" x14ac:dyDescent="0.25">
      <c r="A73" s="24" t="s">
        <v>85</v>
      </c>
      <c r="B73" s="19" t="s">
        <v>86</v>
      </c>
      <c r="C73" s="33">
        <v>904.63800000000003</v>
      </c>
    </row>
    <row r="74" spans="1:3" ht="15.75" x14ac:dyDescent="0.25">
      <c r="A74" s="18"/>
      <c r="B74" s="19"/>
      <c r="C74" s="32"/>
    </row>
    <row r="75" spans="1:3" ht="15.75" x14ac:dyDescent="0.25">
      <c r="A75" s="18"/>
      <c r="B75" s="21" t="s">
        <v>87</v>
      </c>
      <c r="C75" s="32"/>
    </row>
    <row r="76" spans="1:3" ht="15.75" x14ac:dyDescent="0.25">
      <c r="A76" s="18" t="s">
        <v>88</v>
      </c>
      <c r="B76" s="19" t="s">
        <v>89</v>
      </c>
      <c r="C76" s="32">
        <v>4045.1999999999994</v>
      </c>
    </row>
    <row r="77" spans="1:3" ht="15.75" x14ac:dyDescent="0.25">
      <c r="A77" s="18" t="s">
        <v>90</v>
      </c>
      <c r="B77" s="19" t="s">
        <v>91</v>
      </c>
      <c r="C77" s="32">
        <v>5368.44</v>
      </c>
    </row>
    <row r="78" spans="1:3" ht="31.5" x14ac:dyDescent="0.25">
      <c r="A78" s="18"/>
      <c r="B78" s="19" t="s">
        <v>92</v>
      </c>
      <c r="C78" s="32">
        <v>3938.52</v>
      </c>
    </row>
    <row r="79" spans="1:3" ht="31.5" x14ac:dyDescent="0.25">
      <c r="A79" s="18"/>
      <c r="B79" s="19" t="s">
        <v>93</v>
      </c>
      <c r="C79" s="32">
        <v>3938.52</v>
      </c>
    </row>
    <row r="80" spans="1:3" ht="32.25" customHeight="1" x14ac:dyDescent="0.25">
      <c r="A80" s="18"/>
      <c r="B80" s="19" t="s">
        <v>94</v>
      </c>
      <c r="C80" s="32">
        <v>3938.52</v>
      </c>
    </row>
    <row r="81" spans="1:3" ht="15.75" x14ac:dyDescent="0.25">
      <c r="A81" s="18"/>
      <c r="B81" s="19" t="s">
        <v>95</v>
      </c>
      <c r="C81" s="32">
        <v>0</v>
      </c>
    </row>
    <row r="82" spans="1:3" ht="15.75" x14ac:dyDescent="0.25">
      <c r="A82" s="18"/>
      <c r="B82" s="21" t="s">
        <v>96</v>
      </c>
      <c r="C82" s="33">
        <f>SUM(C76:C81)</f>
        <v>21229.200000000001</v>
      </c>
    </row>
    <row r="83" spans="1:3" ht="15.75" x14ac:dyDescent="0.25">
      <c r="A83" s="18"/>
      <c r="B83" s="21" t="s">
        <v>97</v>
      </c>
      <c r="C83" s="32"/>
    </row>
    <row r="84" spans="1:3" ht="31.5" x14ac:dyDescent="0.25">
      <c r="A84" s="18" t="s">
        <v>98</v>
      </c>
      <c r="B84" s="19" t="s">
        <v>99</v>
      </c>
      <c r="C84" s="32">
        <v>0</v>
      </c>
    </row>
    <row r="85" spans="1:3" ht="15.75" x14ac:dyDescent="0.25">
      <c r="A85" s="18"/>
      <c r="B85" s="26" t="s">
        <v>100</v>
      </c>
      <c r="C85" s="32">
        <v>237.22</v>
      </c>
    </row>
    <row r="86" spans="1:3" ht="15.75" x14ac:dyDescent="0.25">
      <c r="A86" s="27"/>
      <c r="B86" s="9" t="s">
        <v>101</v>
      </c>
      <c r="C86" s="32"/>
    </row>
    <row r="87" spans="1:3" ht="15.75" x14ac:dyDescent="0.25">
      <c r="A87" s="27"/>
      <c r="B87" s="9" t="s">
        <v>102</v>
      </c>
      <c r="C87" s="32">
        <v>202.77</v>
      </c>
    </row>
    <row r="88" spans="1:3" ht="15.75" x14ac:dyDescent="0.25">
      <c r="A88" s="27"/>
      <c r="B88" s="9" t="s">
        <v>103</v>
      </c>
      <c r="C88" s="32">
        <v>121.39</v>
      </c>
    </row>
    <row r="89" spans="1:3" ht="24.75" customHeight="1" x14ac:dyDescent="0.25">
      <c r="A89" s="18" t="s">
        <v>104</v>
      </c>
      <c r="B89" s="19" t="s">
        <v>105</v>
      </c>
      <c r="C89" s="32">
        <v>0</v>
      </c>
    </row>
    <row r="90" spans="1:3" ht="15.75" x14ac:dyDescent="0.25">
      <c r="A90" s="18"/>
      <c r="B90" s="25" t="s">
        <v>106</v>
      </c>
      <c r="C90" s="32">
        <v>269.87599999999998</v>
      </c>
    </row>
    <row r="91" spans="1:3" ht="15.75" x14ac:dyDescent="0.25">
      <c r="A91" s="18"/>
      <c r="B91" s="19" t="s">
        <v>107</v>
      </c>
      <c r="C91" s="32">
        <v>535.54999999999995</v>
      </c>
    </row>
    <row r="92" spans="1:3" ht="31.5" x14ac:dyDescent="0.25">
      <c r="A92" s="29"/>
      <c r="B92" s="26" t="s">
        <v>108</v>
      </c>
      <c r="C92" s="32">
        <v>2478.36</v>
      </c>
    </row>
    <row r="93" spans="1:3" ht="31.5" x14ac:dyDescent="0.25">
      <c r="A93" s="18"/>
      <c r="B93" s="26" t="s">
        <v>109</v>
      </c>
      <c r="C93" s="32">
        <v>240</v>
      </c>
    </row>
    <row r="94" spans="1:3" ht="31.5" x14ac:dyDescent="0.25">
      <c r="A94" s="18"/>
      <c r="B94" s="26" t="s">
        <v>110</v>
      </c>
      <c r="C94" s="32">
        <v>330.084</v>
      </c>
    </row>
    <row r="95" spans="1:3" ht="15.75" x14ac:dyDescent="0.25">
      <c r="A95" s="18"/>
      <c r="B95" s="19" t="s">
        <v>111</v>
      </c>
      <c r="C95" s="32">
        <v>1599</v>
      </c>
    </row>
    <row r="96" spans="1:3" ht="15.75" x14ac:dyDescent="0.25">
      <c r="A96" s="18"/>
      <c r="B96" s="19" t="s">
        <v>112</v>
      </c>
      <c r="C96" s="32">
        <v>1592.11</v>
      </c>
    </row>
    <row r="97" spans="1:6" ht="15.75" x14ac:dyDescent="0.25">
      <c r="A97" s="18"/>
      <c r="B97" s="25" t="s">
        <v>113</v>
      </c>
      <c r="C97" s="32">
        <v>836.19200000000001</v>
      </c>
    </row>
    <row r="98" spans="1:6" ht="15.75" x14ac:dyDescent="0.25">
      <c r="A98" s="18"/>
      <c r="B98" s="28" t="s">
        <v>114</v>
      </c>
      <c r="C98" s="32">
        <v>0</v>
      </c>
    </row>
    <row r="99" spans="1:6" ht="15.75" x14ac:dyDescent="0.25">
      <c r="A99" s="18"/>
      <c r="B99" s="25" t="s">
        <v>115</v>
      </c>
      <c r="C99" s="32">
        <v>574.39</v>
      </c>
    </row>
    <row r="100" spans="1:6" ht="15.75" x14ac:dyDescent="0.25">
      <c r="A100" s="18"/>
      <c r="B100" s="25" t="s">
        <v>116</v>
      </c>
      <c r="C100" s="32">
        <v>359.08000000000004</v>
      </c>
    </row>
    <row r="101" spans="1:6" ht="15.75" x14ac:dyDescent="0.25">
      <c r="A101" s="18"/>
      <c r="B101" s="26" t="s">
        <v>117</v>
      </c>
      <c r="C101" s="32">
        <v>1600</v>
      </c>
    </row>
    <row r="102" spans="1:6" ht="31.5" x14ac:dyDescent="0.25">
      <c r="A102" s="18"/>
      <c r="B102" s="30" t="s">
        <v>118</v>
      </c>
      <c r="C102" s="32">
        <v>1158.4379999999999</v>
      </c>
    </row>
    <row r="103" spans="1:6" ht="15.75" x14ac:dyDescent="0.25">
      <c r="A103" s="18"/>
      <c r="B103" s="26" t="s">
        <v>119</v>
      </c>
      <c r="C103" s="32">
        <v>450</v>
      </c>
    </row>
    <row r="104" spans="1:6" ht="15.75" x14ac:dyDescent="0.25">
      <c r="A104" s="18"/>
      <c r="B104" s="21" t="s">
        <v>120</v>
      </c>
      <c r="C104" s="33">
        <f>SUM(C84:C103)</f>
        <v>12584.46</v>
      </c>
    </row>
    <row r="105" spans="1:6" ht="15.75" x14ac:dyDescent="0.25">
      <c r="A105" s="24" t="s">
        <v>121</v>
      </c>
      <c r="B105" s="19" t="s">
        <v>122</v>
      </c>
      <c r="C105" s="33">
        <f>30660.3</f>
        <v>30660.3</v>
      </c>
    </row>
    <row r="106" spans="1:6" ht="15.75" x14ac:dyDescent="0.25">
      <c r="A106" s="31"/>
      <c r="B106" s="36" t="s">
        <v>123</v>
      </c>
      <c r="C106" s="33">
        <f>C38+C52+C60+C66+C70+C72+C73+C82+C104+C105</f>
        <v>167589.58449999997</v>
      </c>
    </row>
    <row r="107" spans="1:6" s="42" customFormat="1" ht="15.75" x14ac:dyDescent="0.25">
      <c r="A107" s="37"/>
      <c r="B107" s="38" t="s">
        <v>128</v>
      </c>
      <c r="C107" s="39">
        <v>168420</v>
      </c>
      <c r="D107" s="40"/>
      <c r="E107" s="41"/>
      <c r="F107" s="41"/>
    </row>
    <row r="108" spans="1:6" s="11" customFormat="1" ht="15.75" x14ac:dyDescent="0.25">
      <c r="A108" s="37"/>
      <c r="B108" s="38" t="s">
        <v>129</v>
      </c>
      <c r="C108" s="39">
        <v>171621.04</v>
      </c>
      <c r="D108" s="40"/>
      <c r="E108" s="40"/>
      <c r="F108" s="40"/>
    </row>
    <row r="109" spans="1:6" s="11" customFormat="1" ht="15.75" x14ac:dyDescent="0.25">
      <c r="A109" s="37"/>
      <c r="B109" s="38" t="s">
        <v>130</v>
      </c>
      <c r="C109" s="39">
        <v>28668.92</v>
      </c>
      <c r="D109" s="40"/>
      <c r="E109" s="40"/>
      <c r="F109" s="40"/>
    </row>
    <row r="110" spans="1:6" s="11" customFormat="1" ht="15.75" x14ac:dyDescent="0.25">
      <c r="A110" s="37"/>
      <c r="B110" s="38" t="s">
        <v>132</v>
      </c>
      <c r="C110" s="39">
        <f>C108+C109-C106</f>
        <v>32700.375500000053</v>
      </c>
      <c r="D110" s="41"/>
      <c r="E110" s="41"/>
      <c r="F110" s="41"/>
    </row>
    <row r="111" spans="1:6" s="11" customFormat="1" ht="15.75" x14ac:dyDescent="0.25">
      <c r="A111" s="37"/>
      <c r="B111" s="38" t="s">
        <v>131</v>
      </c>
      <c r="C111" s="39">
        <f>C30+C110</f>
        <v>13527.855500000052</v>
      </c>
      <c r="D111" s="41"/>
      <c r="E111" s="41"/>
      <c r="F111" s="41"/>
    </row>
    <row r="112" spans="1:6" s="12" customFormat="1" ht="15.75" x14ac:dyDescent="0.25">
      <c r="A112" s="43"/>
      <c r="C112" s="14" t="s">
        <v>33</v>
      </c>
    </row>
    <row r="113" spans="1:3" s="12" customFormat="1" ht="15.75" x14ac:dyDescent="0.25">
      <c r="A113" s="43"/>
      <c r="C113" s="14"/>
    </row>
    <row r="114" spans="1:3" s="12" customFormat="1" ht="15.75" x14ac:dyDescent="0.25">
      <c r="A114" s="43"/>
      <c r="C114" s="14"/>
    </row>
    <row r="115" spans="1:3" s="12" customFormat="1" ht="15.75" x14ac:dyDescent="0.25">
      <c r="C115" s="14"/>
    </row>
    <row r="116" spans="1:3" s="12" customFormat="1" ht="15.75" x14ac:dyDescent="0.25">
      <c r="C116" s="14"/>
    </row>
  </sheetData>
  <mergeCells count="4">
    <mergeCell ref="A25:B25"/>
    <mergeCell ref="A28:C28"/>
    <mergeCell ref="A26:B26"/>
    <mergeCell ref="A27:B27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2024-02-02T04:38:06Z</dcterms:created>
  <dcterms:modified xsi:type="dcterms:W3CDTF">2024-03-14T07:18:39Z</dcterms:modified>
</cp:coreProperties>
</file>