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4" i="1" l="1"/>
  <c r="C38" i="1" l="1"/>
  <c r="C52" i="1"/>
  <c r="C59" i="1"/>
  <c r="C65" i="1"/>
  <c r="C69" i="1"/>
  <c r="C78" i="1"/>
  <c r="C93" i="1"/>
  <c r="C95" i="1" l="1"/>
  <c r="C114" i="1" s="1"/>
  <c r="C115" i="1" s="1"/>
</calcChain>
</file>

<file path=xl/sharedStrings.xml><?xml version="1.0" encoding="utf-8"?>
<sst xmlns="http://schemas.openxmlformats.org/spreadsheetml/2006/main" count="131" uniqueCount="128">
  <si>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</si>
  <si>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</si>
  <si>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10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</si>
  <si>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</si>
  <si>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</si>
  <si>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</si>
  <si>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</si>
  <si>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</si>
  <si>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</si>
  <si>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</si>
  <si>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</si>
  <si>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</si>
  <si>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</si>
  <si>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</si>
  <si>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</si>
  <si>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</si>
  <si>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</si>
  <si>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</si>
  <si>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</si>
  <si>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</si>
  <si>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</si>
  <si>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</si>
  <si>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</si>
  <si>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</si>
  <si>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</si>
  <si>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</si>
  <si>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</si>
  <si>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</si>
  <si>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</si>
  <si>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</si>
  <si>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</si>
  <si>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</si>
  <si>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</si>
  <si>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</si>
  <si>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</si>
  <si>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после покоса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</si>
  <si>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</si>
  <si>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</si>
  <si>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</si>
  <si>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</si>
  <si>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</si>
  <si>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</si>
  <si>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</si>
  <si>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</si>
  <si>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</si>
  <si>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</si>
  <si>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</si>
  <si>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</si>
  <si>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</si>
  <si>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</si>
  <si>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</si>
  <si>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</si>
  <si>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</si>
  <si>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</si>
  <si>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</si>
  <si>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</si>
  <si>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</si>
  <si>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</si>
  <si>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</si>
  <si>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</si>
  <si>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</si>
  <si>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</si>
  <si>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</si>
  <si>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</si>
  <si>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</si>
  <si>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</si>
  <si>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</si>
  <si>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</si>
  <si>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</si>
  <si>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</si>
  <si>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</si>
  <si>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</si>
  <si>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</si>
  <si>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</si>
  <si>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</si>
  <si>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</si>
  <si>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</si>
  <si>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</si>
  <si>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</si>
  <si>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</si>
  <si>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</si>
  <si>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</si>
  <si>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</si>
  <si>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</si>
  <si>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</si>
  <si>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</si>
  <si>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</si>
  <si>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</si>
  <si>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</si>
  <si>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</si>
  <si>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</si>
  <si>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</si>
  <si>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</si>
  <si>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</si>
  <si>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</si>
  <si>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уличного светодиодного светильника "Кобра 50В" с применением телевышки</t>
  </si>
  <si>
    <t>работа телевышки</t>
  </si>
  <si>
    <t xml:space="preserve"> 9.2</t>
  </si>
  <si>
    <t>Текущий ремонт систем ВиК (непредвиденные работы)</t>
  </si>
  <si>
    <t>замена участка стояка ХВС Ду 15мм с прохождением перекрытия (кв.3,7)</t>
  </si>
  <si>
    <t>замена вводного общедомового прибора учета ХВС ВСКМ 90-20</t>
  </si>
  <si>
    <t>подготовка оборудования ИТП к промывке системы отопления (смена паронитовых прокладок)</t>
  </si>
  <si>
    <t xml:space="preserve"> 9.3</t>
  </si>
  <si>
    <t>Текущий ремонт конструктивных элементов (непр. работы)</t>
  </si>
  <si>
    <t>ремонт входной металлической двери сваркой для крепления доводчика</t>
  </si>
  <si>
    <t>сбор для утилизации автопокрышек б/у с площадок ТКО от МКД ( Дик.Пролетариата 2,10)</t>
  </si>
  <si>
    <t>обрезка веток деревьев с телевышки бензопилой и валка сухого дерева (Дик. Пролетариата 2,10)</t>
  </si>
  <si>
    <t>окраска МАФ (скамейки)</t>
  </si>
  <si>
    <t>Вывоз травы автотранспортом</t>
  </si>
  <si>
    <t xml:space="preserve">                                    Итого по п.9</t>
  </si>
  <si>
    <t>Управление многоквартирным домом</t>
  </si>
  <si>
    <t>Тариф экономически-обоснованный на 1 м2</t>
  </si>
  <si>
    <t>Тариф Согласованный ОС на 2015 год (с 01.02.2015)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</si>
  <si>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</si>
  <si>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</si>
  <si>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</si>
  <si>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</si>
  <si>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____   ____________</t>
  </si>
  <si>
    <t>по управлению и обслуживанию</t>
  </si>
  <si>
    <t>МКД по ул.Диктатуры Пролетариата 10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</si>
  <si>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</si>
  <si>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</si>
  <si>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</si>
  <si>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</si>
  <si>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</si>
  <si>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</si>
  <si>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Сумма затрат по дому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</si>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</sst>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6" fillId="0" borderId="3" xfId="0" applyFont="1" applyFill="1" applyBorder="1"/>
    <xf numFmtId="0" fontId="7" fillId="0" borderId="1" xfId="0" applyFont="1" applyFill="1" applyBorder="1"/>
    <xf numFmtId="0" fontId="7" fillId="0" borderId="0" xfId="0" applyFont="1" applyFill="1"/>
    <xf numFmtId="0" fontId="2" fillId="0" borderId="4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/>
    <xf numFmtId="0" fontId="10" fillId="0" borderId="1" xfId="0" applyFont="1" applyFill="1" applyBorder="1"/>
    <xf numFmtId="0" fontId="2" fillId="0" borderId="5" xfId="0" applyFont="1" applyFill="1" applyBorder="1"/>
    <xf numFmtId="0" fontId="5" fillId="0" borderId="6" xfId="0" applyFont="1" applyFill="1" applyBorder="1"/>
    <xf numFmtId="0" fontId="10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1" applyFont="1" applyFill="1" applyBorder="1" applyAlignment="1">
      <alignment horizontal="center"/>
    </xf>
    <xf numFmtId="0" fontId="10" fillId="0" borderId="1" xfId="1" applyFont="1" applyFill="1" applyBorder="1"/>
    <xf numFmtId="2" fontId="10" fillId="0" borderId="1" xfId="2" applyNumberFormat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abSelected="1" topLeftCell="A84" workbookViewId="0">
      <selection activeCell="C95" sqref="C95"/>
    </sheetView>
  </sheetViews>
  <sheetFormatPr defaultColWidth="9.140625" defaultRowHeight="11.25" x14ac:dyDescent="0.2"/>
  <cols>
    <col min="1" max="1" width="6.42578125" style="1" customWidth="1"/>
    <col min="2" max="2" width="75" style="1" customWidth="1"/>
    <col min="3" max="3" width="15.140625" style="1" customWidth="1"/>
    <col min="4" max="195" width="9.140625" style="1" customWidth="1"/>
    <col min="196" max="196" width="4" style="1" customWidth="1"/>
    <col min="197" max="197" width="51.140625" style="1" customWidth="1"/>
    <col min="198" max="198" width="10.140625" style="1" customWidth="1"/>
    <col min="199" max="203" width="0" style="1" hidden="1" customWidth="1"/>
    <col min="204" max="208" width="9.28515625" style="1" customWidth="1"/>
    <col min="209" max="209" width="0.140625" style="1" customWidth="1"/>
    <col min="210" max="215" width="6.5703125" style="1" customWidth="1"/>
    <col min="216" max="216" width="10.42578125" style="1" customWidth="1"/>
    <col min="217" max="218" width="6.5703125" style="1" customWidth="1"/>
    <col min="219" max="219" width="8.7109375" style="1" customWidth="1"/>
    <col min="220" max="224" width="9.140625" style="1" customWidth="1"/>
    <col min="225" max="225" width="0.42578125" style="1" customWidth="1"/>
    <col min="226" max="235" width="9.140625" style="1" customWidth="1"/>
    <col min="236" max="236" width="10.28515625" style="1" customWidth="1"/>
    <col min="237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idden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8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9">
        <v>17</v>
      </c>
      <c r="B23" s="10" t="s">
        <v>20</v>
      </c>
    </row>
    <row r="24" spans="1:3" s="13" customFormat="1" ht="15.75" x14ac:dyDescent="0.25">
      <c r="A24" s="44" t="s">
        <v>120</v>
      </c>
      <c r="B24" s="44"/>
      <c r="C24" s="17"/>
    </row>
    <row r="25" spans="1:3" s="13" customFormat="1" ht="15.75" x14ac:dyDescent="0.25">
      <c r="A25" s="44" t="s">
        <v>118</v>
      </c>
      <c r="B25" s="44"/>
      <c r="C25" s="17"/>
    </row>
    <row r="26" spans="1:3" s="13" customFormat="1" ht="15.75" x14ac:dyDescent="0.25">
      <c r="A26" s="44" t="s">
        <v>119</v>
      </c>
      <c r="B26" s="44"/>
      <c r="C26" s="17"/>
    </row>
    <row r="27" spans="1:3" s="13" customFormat="1" ht="15.75" x14ac:dyDescent="0.25">
      <c r="A27" s="45" t="s">
        <v>21</v>
      </c>
      <c r="B27" s="45"/>
      <c r="C27" s="18"/>
    </row>
    <row r="28" spans="1:3" s="13" customFormat="1" ht="15.75" x14ac:dyDescent="0.25">
      <c r="A28" s="19"/>
      <c r="B28" s="19"/>
      <c r="C28" s="18"/>
    </row>
    <row r="29" spans="1:3" s="13" customFormat="1" ht="15.75" x14ac:dyDescent="0.25">
      <c r="A29" s="20"/>
      <c r="B29" s="21" t="s">
        <v>121</v>
      </c>
      <c r="C29" s="22">
        <v>-167240.60520000002</v>
      </c>
    </row>
    <row r="30" spans="1:3" ht="15.75" x14ac:dyDescent="0.25">
      <c r="A30" s="12"/>
      <c r="B30" s="37" t="s">
        <v>22</v>
      </c>
      <c r="C30" s="12"/>
    </row>
    <row r="31" spans="1:3" ht="15.75" x14ac:dyDescent="0.25">
      <c r="A31" s="23" t="s">
        <v>23</v>
      </c>
      <c r="B31" s="24" t="s">
        <v>24</v>
      </c>
      <c r="C31" s="12"/>
    </row>
    <row r="32" spans="1:3" ht="14.25" customHeight="1" x14ac:dyDescent="0.25">
      <c r="A32" s="23"/>
      <c r="B32" s="24" t="s">
        <v>25</v>
      </c>
      <c r="C32" s="38">
        <v>13580.819999999996</v>
      </c>
    </row>
    <row r="33" spans="1:3" ht="15.75" x14ac:dyDescent="0.25">
      <c r="A33" s="23"/>
      <c r="B33" s="24" t="s">
        <v>8</v>
      </c>
      <c r="C33" s="38">
        <v>3269.8079999999995</v>
      </c>
    </row>
    <row r="34" spans="1:3" ht="15.75" x14ac:dyDescent="0.25">
      <c r="A34" s="25" t="s">
        <v>26</v>
      </c>
      <c r="B34" s="24" t="s">
        <v>27</v>
      </c>
      <c r="C34" s="38">
        <v>0</v>
      </c>
    </row>
    <row r="35" spans="1:3" ht="15.75" x14ac:dyDescent="0.25">
      <c r="A35" s="23"/>
      <c r="B35" s="24" t="s">
        <v>25</v>
      </c>
      <c r="C35" s="38">
        <v>20189.400000000005</v>
      </c>
    </row>
    <row r="36" spans="1:3" ht="15.75" x14ac:dyDescent="0.25">
      <c r="A36" s="23"/>
      <c r="B36" s="24" t="s">
        <v>8</v>
      </c>
      <c r="C36" s="38">
        <v>8180.7840000000006</v>
      </c>
    </row>
    <row r="37" spans="1:3" ht="47.25" x14ac:dyDescent="0.25">
      <c r="A37" s="23" t="s">
        <v>28</v>
      </c>
      <c r="B37" s="24" t="s">
        <v>29</v>
      </c>
      <c r="C37" s="38">
        <v>3083.3431999999998</v>
      </c>
    </row>
    <row r="38" spans="1:3" ht="15.75" x14ac:dyDescent="0.25">
      <c r="A38" s="23"/>
      <c r="B38" s="26" t="s">
        <v>30</v>
      </c>
      <c r="C38" s="22">
        <f>SUM(C32:C37)</f>
        <v>48304.155200000008</v>
      </c>
    </row>
    <row r="39" spans="1:3" ht="15" customHeight="1" x14ac:dyDescent="0.25">
      <c r="A39" s="23" t="s">
        <v>31</v>
      </c>
      <c r="B39" s="37" t="s">
        <v>32</v>
      </c>
      <c r="C39" s="38"/>
    </row>
    <row r="40" spans="1:3" ht="13.5" customHeight="1" x14ac:dyDescent="0.25">
      <c r="A40" s="23" t="s">
        <v>33</v>
      </c>
      <c r="B40" s="24" t="s">
        <v>34</v>
      </c>
      <c r="C40" s="38">
        <v>3614.6159999999995</v>
      </c>
    </row>
    <row r="41" spans="1:3" ht="13.5" customHeight="1" x14ac:dyDescent="0.25">
      <c r="A41" s="23"/>
      <c r="B41" s="24" t="s">
        <v>35</v>
      </c>
      <c r="C41" s="38"/>
    </row>
    <row r="42" spans="1:3" ht="12.75" customHeight="1" x14ac:dyDescent="0.25">
      <c r="A42" s="23" t="s">
        <v>36</v>
      </c>
      <c r="B42" s="24" t="s">
        <v>37</v>
      </c>
      <c r="C42" s="38">
        <v>1955.3719999999998</v>
      </c>
    </row>
    <row r="43" spans="1:3" ht="13.5" customHeight="1" x14ac:dyDescent="0.25">
      <c r="A43" s="23" t="s">
        <v>38</v>
      </c>
      <c r="B43" s="24" t="s">
        <v>39</v>
      </c>
      <c r="C43" s="38">
        <v>4171.3760000000002</v>
      </c>
    </row>
    <row r="44" spans="1:3" ht="15.75" x14ac:dyDescent="0.25">
      <c r="A44" s="23" t="s">
        <v>40</v>
      </c>
      <c r="B44" s="24" t="s">
        <v>41</v>
      </c>
      <c r="C44" s="38">
        <v>1267.1199999999999</v>
      </c>
    </row>
    <row r="45" spans="1:3" ht="15.75" x14ac:dyDescent="0.25">
      <c r="A45" s="23" t="s">
        <v>42</v>
      </c>
      <c r="B45" s="24" t="s">
        <v>43</v>
      </c>
      <c r="C45" s="38">
        <v>12174.642000000002</v>
      </c>
    </row>
    <row r="46" spans="1:3" ht="15.75" x14ac:dyDescent="0.25">
      <c r="A46" s="23" t="s">
        <v>44</v>
      </c>
      <c r="B46" s="24" t="s">
        <v>45</v>
      </c>
      <c r="C46" s="38">
        <v>6175.59</v>
      </c>
    </row>
    <row r="47" spans="1:3" ht="15.75" x14ac:dyDescent="0.25">
      <c r="A47" s="23" t="s">
        <v>46</v>
      </c>
      <c r="B47" s="24" t="s">
        <v>47</v>
      </c>
      <c r="C47" s="38">
        <v>1893.3600000000001</v>
      </c>
    </row>
    <row r="48" spans="1:3" ht="31.5" x14ac:dyDescent="0.25">
      <c r="A48" s="23" t="s">
        <v>48</v>
      </c>
      <c r="B48" s="24" t="s">
        <v>49</v>
      </c>
      <c r="C48" s="38">
        <v>713.11500000000001</v>
      </c>
    </row>
    <row r="49" spans="1:3" ht="47.25" x14ac:dyDescent="0.25">
      <c r="A49" s="23" t="s">
        <v>50</v>
      </c>
      <c r="B49" s="24" t="s">
        <v>51</v>
      </c>
      <c r="C49" s="38">
        <v>11260.08</v>
      </c>
    </row>
    <row r="50" spans="1:3" ht="18" customHeight="1" x14ac:dyDescent="0.25">
      <c r="A50" s="23" t="s">
        <v>52</v>
      </c>
      <c r="B50" s="24" t="s">
        <v>53</v>
      </c>
      <c r="C50" s="38">
        <v>2182.2559999999999</v>
      </c>
    </row>
    <row r="51" spans="1:3" ht="18" customHeight="1" x14ac:dyDescent="0.25">
      <c r="A51" s="23"/>
      <c r="B51" s="24" t="s">
        <v>54</v>
      </c>
      <c r="C51" s="38">
        <v>797.58900000000017</v>
      </c>
    </row>
    <row r="52" spans="1:3" ht="15.75" x14ac:dyDescent="0.25">
      <c r="A52" s="23"/>
      <c r="B52" s="26" t="s">
        <v>55</v>
      </c>
      <c r="C52" s="22">
        <f>SUM(C40:C51)</f>
        <v>46205.116000000009</v>
      </c>
    </row>
    <row r="53" spans="1:3" ht="15" customHeight="1" x14ac:dyDescent="0.25">
      <c r="A53" s="23"/>
      <c r="B53" s="37" t="s">
        <v>56</v>
      </c>
      <c r="C53" s="38"/>
    </row>
    <row r="54" spans="1:3" ht="15.75" x14ac:dyDescent="0.25">
      <c r="A54" s="27">
        <v>43103</v>
      </c>
      <c r="B54" s="24" t="s">
        <v>57</v>
      </c>
      <c r="C54" s="38">
        <v>20037.850000000002</v>
      </c>
    </row>
    <row r="55" spans="1:3" ht="14.25" customHeight="1" x14ac:dyDescent="0.25">
      <c r="A55" s="27">
        <v>43134</v>
      </c>
      <c r="B55" s="24" t="s">
        <v>58</v>
      </c>
      <c r="C55" s="38">
        <v>12753.04</v>
      </c>
    </row>
    <row r="56" spans="1:3" ht="15.75" customHeight="1" x14ac:dyDescent="0.25">
      <c r="A56" s="27">
        <v>43162</v>
      </c>
      <c r="B56" s="24" t="s">
        <v>59</v>
      </c>
      <c r="C56" s="38">
        <v>13513.420000000002</v>
      </c>
    </row>
    <row r="57" spans="1:3" ht="16.5" customHeight="1" x14ac:dyDescent="0.25">
      <c r="A57" s="27">
        <v>43193</v>
      </c>
      <c r="B57" s="24" t="s">
        <v>60</v>
      </c>
      <c r="C57" s="38">
        <v>1894.28</v>
      </c>
    </row>
    <row r="58" spans="1:3" ht="16.5" customHeight="1" x14ac:dyDescent="0.25">
      <c r="A58" s="27">
        <v>43223</v>
      </c>
      <c r="B58" s="24" t="s">
        <v>61</v>
      </c>
      <c r="C58" s="38">
        <v>4337.04</v>
      </c>
    </row>
    <row r="59" spans="1:3" ht="15.75" x14ac:dyDescent="0.25">
      <c r="A59" s="23"/>
      <c r="B59" s="26" t="s">
        <v>62</v>
      </c>
      <c r="C59" s="22">
        <f>SUM(C54:C58)</f>
        <v>52535.63</v>
      </c>
    </row>
    <row r="60" spans="1:3" ht="15.75" x14ac:dyDescent="0.25">
      <c r="A60" s="23"/>
      <c r="B60" s="37" t="s">
        <v>63</v>
      </c>
      <c r="C60" s="38"/>
    </row>
    <row r="61" spans="1:3" ht="31.5" x14ac:dyDescent="0.25">
      <c r="A61" s="23" t="s">
        <v>64</v>
      </c>
      <c r="B61" s="39" t="s">
        <v>65</v>
      </c>
      <c r="C61" s="38">
        <v>11400.831000000002</v>
      </c>
    </row>
    <row r="62" spans="1:3" ht="47.25" x14ac:dyDescent="0.25">
      <c r="A62" s="23" t="s">
        <v>66</v>
      </c>
      <c r="B62" s="24" t="s">
        <v>67</v>
      </c>
      <c r="C62" s="38">
        <v>3800.2770000000005</v>
      </c>
    </row>
    <row r="63" spans="1:3" ht="15.75" x14ac:dyDescent="0.25">
      <c r="A63" s="23" t="s">
        <v>68</v>
      </c>
      <c r="B63" s="24" t="s">
        <v>69</v>
      </c>
      <c r="C63" s="38">
        <v>19267.248000000003</v>
      </c>
    </row>
    <row r="64" spans="1:3" ht="14.25" customHeight="1" x14ac:dyDescent="0.25">
      <c r="A64" s="23" t="s">
        <v>70</v>
      </c>
      <c r="B64" s="24" t="s">
        <v>71</v>
      </c>
      <c r="C64" s="38">
        <v>11400.831000000002</v>
      </c>
    </row>
    <row r="65" spans="1:3" ht="15.75" x14ac:dyDescent="0.25">
      <c r="A65" s="23"/>
      <c r="B65" s="26" t="s">
        <v>72</v>
      </c>
      <c r="C65" s="22">
        <f>SUM(C61:C64)</f>
        <v>45869.187000000005</v>
      </c>
    </row>
    <row r="66" spans="1:3" ht="15.75" x14ac:dyDescent="0.25">
      <c r="A66" s="23"/>
      <c r="B66" s="26" t="s">
        <v>73</v>
      </c>
      <c r="C66" s="38"/>
    </row>
    <row r="67" spans="1:3" ht="31.5" x14ac:dyDescent="0.25">
      <c r="A67" s="23" t="s">
        <v>74</v>
      </c>
      <c r="B67" s="24" t="s">
        <v>75</v>
      </c>
      <c r="C67" s="38">
        <v>19517.472000000002</v>
      </c>
    </row>
    <row r="68" spans="1:3" ht="15.75" x14ac:dyDescent="0.25">
      <c r="A68" s="23" t="s">
        <v>76</v>
      </c>
      <c r="B68" s="24" t="s">
        <v>77</v>
      </c>
      <c r="C68" s="38">
        <v>5442.3720000000003</v>
      </c>
    </row>
    <row r="69" spans="1:3" ht="15.75" x14ac:dyDescent="0.25">
      <c r="A69" s="23"/>
      <c r="B69" s="26" t="s">
        <v>78</v>
      </c>
      <c r="C69" s="22">
        <f>SUM(C67:C68)</f>
        <v>24959.844000000001</v>
      </c>
    </row>
    <row r="70" spans="1:3" ht="15.75" x14ac:dyDescent="0.25">
      <c r="A70" s="28" t="s">
        <v>79</v>
      </c>
      <c r="B70" s="26" t="s">
        <v>80</v>
      </c>
      <c r="C70" s="22">
        <v>1902.64</v>
      </c>
    </row>
    <row r="71" spans="1:3" ht="15.75" x14ac:dyDescent="0.25">
      <c r="A71" s="28" t="s">
        <v>81</v>
      </c>
      <c r="B71" s="26" t="s">
        <v>82</v>
      </c>
      <c r="C71" s="22">
        <v>2025.7520000000002</v>
      </c>
    </row>
    <row r="72" spans="1:3" ht="15.75" x14ac:dyDescent="0.25">
      <c r="A72" s="23"/>
      <c r="B72" s="26" t="s">
        <v>83</v>
      </c>
      <c r="C72" s="38"/>
    </row>
    <row r="73" spans="1:3" ht="15.75" x14ac:dyDescent="0.25">
      <c r="A73" s="23" t="s">
        <v>84</v>
      </c>
      <c r="B73" s="24" t="s">
        <v>85</v>
      </c>
      <c r="C73" s="38">
        <v>4045.1999999999994</v>
      </c>
    </row>
    <row r="74" spans="1:3" ht="15.75" x14ac:dyDescent="0.25">
      <c r="A74" s="23" t="s">
        <v>86</v>
      </c>
      <c r="B74" s="24" t="s">
        <v>87</v>
      </c>
      <c r="C74" s="38">
        <v>5368.44</v>
      </c>
    </row>
    <row r="75" spans="1:3" ht="31.5" x14ac:dyDescent="0.25">
      <c r="A75" s="23"/>
      <c r="B75" s="24" t="s">
        <v>88</v>
      </c>
      <c r="C75" s="38">
        <v>3938.52</v>
      </c>
    </row>
    <row r="76" spans="1:3" ht="31.5" x14ac:dyDescent="0.25">
      <c r="A76" s="23"/>
      <c r="B76" s="24" t="s">
        <v>89</v>
      </c>
      <c r="C76" s="38">
        <v>3938.52</v>
      </c>
    </row>
    <row r="77" spans="1:3" ht="29.25" customHeight="1" x14ac:dyDescent="0.25">
      <c r="A77" s="23"/>
      <c r="B77" s="24" t="s">
        <v>90</v>
      </c>
      <c r="C77" s="38">
        <v>3938.52</v>
      </c>
    </row>
    <row r="78" spans="1:3" ht="15.75" x14ac:dyDescent="0.25">
      <c r="A78" s="23"/>
      <c r="B78" s="26" t="s">
        <v>91</v>
      </c>
      <c r="C78" s="22">
        <f>SUM(C73:C77)</f>
        <v>21229.200000000001</v>
      </c>
    </row>
    <row r="79" spans="1:3" ht="15.75" x14ac:dyDescent="0.25">
      <c r="A79" s="23"/>
      <c r="B79" s="37" t="s">
        <v>92</v>
      </c>
      <c r="C79" s="38"/>
    </row>
    <row r="80" spans="1:3" ht="12.75" customHeight="1" x14ac:dyDescent="0.25">
      <c r="A80" s="23" t="s">
        <v>93</v>
      </c>
      <c r="B80" s="24" t="s">
        <v>94</v>
      </c>
      <c r="C80" s="38"/>
    </row>
    <row r="81" spans="1:3" ht="35.25" customHeight="1" x14ac:dyDescent="0.25">
      <c r="A81" s="23"/>
      <c r="B81" s="29" t="s">
        <v>95</v>
      </c>
      <c r="C81" s="38">
        <v>3758.6800000000003</v>
      </c>
    </row>
    <row r="82" spans="1:3" ht="17.25" customHeight="1" x14ac:dyDescent="0.25">
      <c r="A82" s="23"/>
      <c r="B82" s="30" t="s">
        <v>96</v>
      </c>
      <c r="C82" s="38">
        <v>2100</v>
      </c>
    </row>
    <row r="83" spans="1:3" ht="15.75" x14ac:dyDescent="0.25">
      <c r="A83" s="23" t="s">
        <v>97</v>
      </c>
      <c r="B83" s="24" t="s">
        <v>98</v>
      </c>
      <c r="C83" s="38">
        <v>0</v>
      </c>
    </row>
    <row r="84" spans="1:3" ht="31.5" x14ac:dyDescent="0.25">
      <c r="A84" s="23"/>
      <c r="B84" s="32" t="s">
        <v>99</v>
      </c>
      <c r="C84" s="38">
        <v>2448.12</v>
      </c>
    </row>
    <row r="85" spans="1:3" ht="15.75" x14ac:dyDescent="0.25">
      <c r="A85" s="31"/>
      <c r="B85" s="24" t="s">
        <v>100</v>
      </c>
      <c r="C85" s="38">
        <v>3225</v>
      </c>
    </row>
    <row r="86" spans="1:3" ht="31.5" x14ac:dyDescent="0.25">
      <c r="A86" s="31"/>
      <c r="B86" s="32" t="s">
        <v>101</v>
      </c>
      <c r="C86" s="38"/>
    </row>
    <row r="87" spans="1:3" ht="15.75" x14ac:dyDescent="0.25">
      <c r="A87" s="23" t="s">
        <v>102</v>
      </c>
      <c r="B87" s="24" t="s">
        <v>103</v>
      </c>
      <c r="C87" s="38">
        <v>0</v>
      </c>
    </row>
    <row r="88" spans="1:3" ht="31.5" x14ac:dyDescent="0.25">
      <c r="A88" s="33"/>
      <c r="B88" s="40" t="s">
        <v>104</v>
      </c>
      <c r="C88" s="38">
        <v>1585.28</v>
      </c>
    </row>
    <row r="89" spans="1:3" ht="31.5" x14ac:dyDescent="0.25">
      <c r="A89" s="33"/>
      <c r="B89" s="32" t="s">
        <v>105</v>
      </c>
      <c r="C89" s="38">
        <v>480</v>
      </c>
    </row>
    <row r="90" spans="1:3" ht="31.5" x14ac:dyDescent="0.25">
      <c r="A90" s="33"/>
      <c r="B90" s="32" t="s">
        <v>106</v>
      </c>
      <c r="C90" s="38">
        <v>5146.75</v>
      </c>
    </row>
    <row r="91" spans="1:3" ht="15.75" x14ac:dyDescent="0.25">
      <c r="A91" s="33"/>
      <c r="B91" s="30" t="s">
        <v>107</v>
      </c>
      <c r="C91" s="38">
        <v>548.75099999999998</v>
      </c>
    </row>
    <row r="92" spans="1:3" ht="15.75" x14ac:dyDescent="0.25">
      <c r="A92" s="33"/>
      <c r="B92" s="24" t="s">
        <v>108</v>
      </c>
      <c r="C92" s="38">
        <v>4020</v>
      </c>
    </row>
    <row r="93" spans="1:3" ht="15.75" x14ac:dyDescent="0.25">
      <c r="A93" s="23"/>
      <c r="B93" s="26" t="s">
        <v>109</v>
      </c>
      <c r="C93" s="22">
        <f>SUM(C81:C92)</f>
        <v>23312.581000000002</v>
      </c>
    </row>
    <row r="94" spans="1:3" ht="15.75" x14ac:dyDescent="0.25">
      <c r="A94" s="28"/>
      <c r="B94" s="26" t="s">
        <v>110</v>
      </c>
      <c r="C94" s="22">
        <f>78445.224</f>
        <v>78445.224000000002</v>
      </c>
    </row>
    <row r="95" spans="1:3" ht="13.5" customHeight="1" x14ac:dyDescent="0.25">
      <c r="A95" s="12"/>
      <c r="B95" s="34" t="s">
        <v>126</v>
      </c>
      <c r="C95" s="22">
        <f>C38+C52+C59+C65+C69+C70+C71+C78+C93+C94</f>
        <v>344789.32920000004</v>
      </c>
    </row>
    <row r="96" spans="1:3" ht="12" hidden="1" thickBot="1" x14ac:dyDescent="0.25">
      <c r="A96" s="35"/>
      <c r="B96" s="36" t="s">
        <v>111</v>
      </c>
    </row>
    <row r="97" spans="1:3" ht="12" hidden="1" thickBot="1" x14ac:dyDescent="0.25">
      <c r="A97" s="14"/>
      <c r="B97" s="11" t="s">
        <v>112</v>
      </c>
    </row>
    <row r="98" spans="1:3" hidden="1" x14ac:dyDescent="0.2">
      <c r="A98" s="7"/>
      <c r="B98" s="15"/>
    </row>
    <row r="99" spans="1:3" hidden="1" x14ac:dyDescent="0.2">
      <c r="A99" s="7"/>
      <c r="B99" s="4" t="s">
        <v>113</v>
      </c>
    </row>
    <row r="100" spans="1:3" hidden="1" x14ac:dyDescent="0.2">
      <c r="A100" s="7"/>
    </row>
    <row r="101" spans="1:3" ht="12.75" hidden="1" x14ac:dyDescent="0.2">
      <c r="A101" s="7"/>
      <c r="B101" s="16" t="s">
        <v>114</v>
      </c>
    </row>
    <row r="102" spans="1:3" hidden="1" x14ac:dyDescent="0.2">
      <c r="A102" s="7"/>
      <c r="B102" s="15"/>
    </row>
    <row r="103" spans="1:3" hidden="1" x14ac:dyDescent="0.2"/>
    <row r="104" spans="1:3" hidden="1" x14ac:dyDescent="0.2"/>
    <row r="105" spans="1:3" ht="11.25" hidden="1" customHeight="1" x14ac:dyDescent="0.2">
      <c r="B105" s="1" t="s">
        <v>115</v>
      </c>
    </row>
    <row r="106" spans="1:3" hidden="1" x14ac:dyDescent="0.2"/>
    <row r="107" spans="1:3" hidden="1" x14ac:dyDescent="0.2">
      <c r="B107" s="1" t="s">
        <v>116</v>
      </c>
    </row>
    <row r="108" spans="1:3" hidden="1" x14ac:dyDescent="0.2"/>
    <row r="109" spans="1:3" hidden="1" x14ac:dyDescent="0.2">
      <c r="B109" s="1" t="s">
        <v>117</v>
      </c>
    </row>
    <row r="110" spans="1:3" hidden="1" x14ac:dyDescent="0.2"/>
    <row r="111" spans="1:3" s="13" customFormat="1" ht="15.75" x14ac:dyDescent="0.25">
      <c r="A111" s="41"/>
      <c r="B111" s="42" t="s">
        <v>122</v>
      </c>
      <c r="C111" s="43">
        <v>328995.49</v>
      </c>
    </row>
    <row r="112" spans="1:3" s="13" customFormat="1" ht="15.75" x14ac:dyDescent="0.25">
      <c r="A112" s="41"/>
      <c r="B112" s="42" t="s">
        <v>123</v>
      </c>
      <c r="C112" s="43">
        <v>317777.94</v>
      </c>
    </row>
    <row r="113" spans="1:3" s="13" customFormat="1" ht="15.75" x14ac:dyDescent="0.25">
      <c r="A113" s="41"/>
      <c r="B113" s="42" t="s">
        <v>127</v>
      </c>
      <c r="C113" s="43">
        <v>579.04</v>
      </c>
    </row>
    <row r="114" spans="1:3" s="13" customFormat="1" ht="15.75" x14ac:dyDescent="0.25">
      <c r="A114" s="41"/>
      <c r="B114" s="42" t="s">
        <v>125</v>
      </c>
      <c r="C114" s="43">
        <f>C112+C113-C95</f>
        <v>-26432.349200000055</v>
      </c>
    </row>
    <row r="115" spans="1:3" s="13" customFormat="1" ht="15.75" x14ac:dyDescent="0.25">
      <c r="A115" s="41"/>
      <c r="B115" s="42" t="s">
        <v>124</v>
      </c>
      <c r="C115" s="43">
        <f>C29+C114</f>
        <v>-193672.95440000008</v>
      </c>
    </row>
    <row r="116" spans="1:3" s="13" customFormat="1" ht="15.75" x14ac:dyDescent="0.25">
      <c r="C116" s="18"/>
    </row>
    <row r="117" spans="1:3" s="13" customFormat="1" ht="15.75" x14ac:dyDescent="0.25">
      <c r="C117" s="18"/>
    </row>
    <row r="118" spans="1:3" s="13" customFormat="1" ht="15.75" x14ac:dyDescent="0.25">
      <c r="C118" s="18"/>
    </row>
    <row r="119" spans="1:3" s="13" customFormat="1" ht="15.75" x14ac:dyDescent="0.25">
      <c r="C119" s="18"/>
    </row>
    <row r="120" spans="1:3" s="13" customFormat="1" ht="15.75" x14ac:dyDescent="0.25">
      <c r="C120" s="18"/>
    </row>
  </sheetData>
  <mergeCells count="4">
    <mergeCell ref="A25:B25"/>
    <mergeCell ref="A26:B26"/>
    <mergeCell ref="A27:B27"/>
    <mergeCell ref="A24:B2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2024-02-05T01:33:00Z</dcterms:created>
  <dcterms:modified xsi:type="dcterms:W3CDTF">2024-03-14T07:23:28Z</dcterms:modified>
</cp:coreProperties>
</file>