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3" i="1" l="1"/>
  <c r="C112" i="1" l="1"/>
  <c r="C114" i="1" s="1"/>
  <c r="C134" i="1" s="1"/>
  <c r="C135" i="1" s="1"/>
  <c r="C82" i="1"/>
  <c r="C71" i="1"/>
  <c r="C67" i="1"/>
  <c r="C61" i="1"/>
  <c r="C53" i="1"/>
  <c r="C40" i="1"/>
</calcChain>
</file>

<file path=xl/sharedStrings.xml><?xml version="1.0" encoding="utf-8"?>
<sst xmlns="http://schemas.openxmlformats.org/spreadsheetml/2006/main" count="157" uniqueCount="154">
  <si>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</si>
  <si>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</si>
  <si>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</si>
  <si>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</si>
  <si>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</si>
  <si>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</si>
  <si>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</si>
  <si>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</si>
  <si>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</si>
  <si>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</si>
  <si>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</si>
  <si>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</si>
  <si>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</si>
  <si>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</si>
  <si>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</si>
  <si>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</si>
  <si>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</si>
  <si>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</si>
  <si>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</si>
  <si>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</si>
  <si>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</si>
  <si>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</si>
  <si>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</si>
  <si>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</si>
  <si>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</si>
  <si>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</si>
  <si>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</si>
  <si>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</si>
  <si>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</si>
  <si>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потолков, окон, подоконников</t>
  </si>
  <si>
    <t xml:space="preserve"> 1.7</t>
  </si>
  <si>
    <t>Удаление   снега с кровли и козырьков,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</si>
  <si>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</si>
  <si>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</si>
  <si>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</si>
  <si>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</si>
  <si>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</si>
  <si>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</si>
  <si>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</si>
  <si>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</si>
  <si>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</si>
  <si>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</si>
  <si>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</si>
  <si>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</si>
  <si>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</si>
  <si>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</si>
  <si>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</si>
  <si>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</si>
  <si>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</si>
  <si>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</si>
  <si>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</si>
  <si>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</si>
  <si>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</si>
  <si>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</si>
  <si>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</si>
  <si>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</si>
  <si>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</si>
  <si>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</si>
  <si>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</si>
  <si>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</si>
  <si>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</si>
  <si>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</si>
  <si>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</si>
  <si>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</si>
  <si>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</si>
  <si>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</si>
  <si>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</si>
  <si>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</si>
  <si>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</si>
  <si>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</si>
  <si>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</si>
  <si>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</si>
  <si>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</si>
  <si>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</si>
  <si>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</si>
  <si>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</si>
  <si>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</si>
  <si>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</si>
  <si>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</si>
  <si>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</si>
  <si>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</si>
  <si>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</si>
  <si>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</si>
  <si>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</si>
  <si>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</si>
  <si>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</si>
  <si>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</si>
  <si>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</si>
  <si>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</si>
  <si>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</si>
  <si>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</si>
  <si>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</si>
  <si>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</si>
  <si>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</si>
  <si>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</si>
  <si>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</si>
  <si>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</si>
  <si>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</si>
  <si>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</si>
  <si>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замена энергосберегающего патрона в МОП (2 под1эт) </t>
  </si>
  <si>
    <t>замена светильника СА-19 3п</t>
  </si>
  <si>
    <t xml:space="preserve"> 9.2</t>
  </si>
  <si>
    <t>Текущий ремонт систем водоснабжения и водоотведения (непредвиденные работы)</t>
  </si>
  <si>
    <t>устранение свища на стояке ГВС кв.11</t>
  </si>
  <si>
    <t>ремонт стыка стояка канализации Ду 100 силиконовым герметиком</t>
  </si>
  <si>
    <t>замена крана шарового GIACOMINIсо сборкой в подвале:</t>
  </si>
  <si>
    <t>а</t>
  </si>
  <si>
    <t>замена крана шарового GIACOMINI Ду 15 мм</t>
  </si>
  <si>
    <t>б</t>
  </si>
  <si>
    <t>замена сгона Ду 15 мм</t>
  </si>
  <si>
    <t>в</t>
  </si>
  <si>
    <t>замена муфты Ду 15 мм</t>
  </si>
  <si>
    <t>г</t>
  </si>
  <si>
    <t>замена контргайки Ду 15 мм</t>
  </si>
  <si>
    <t>д</t>
  </si>
  <si>
    <t>замена резьбы Ду 15 мм</t>
  </si>
  <si>
    <t>е</t>
  </si>
  <si>
    <t>устройство крана шарового Оптима Ду 15 мм</t>
  </si>
  <si>
    <t>ж</t>
  </si>
  <si>
    <t>сварочные работы</t>
  </si>
  <si>
    <t>з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</si>
  <si>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</si>
  <si>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</si>
  <si>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</si>
  <si>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утепление продухов минплитой в 2 слоя - 3под</t>
  </si>
  <si>
    <t>погрузка и развоз дресвы</t>
  </si>
  <si>
    <t>очистка козырьков от снега</t>
  </si>
  <si>
    <t>очистка кровли от снежных наносов</t>
  </si>
  <si>
    <t>очистка козырьков от мусора</t>
  </si>
  <si>
    <t>подсыпка дресвы к лавочке - 1 подъезд</t>
  </si>
  <si>
    <t>завоз земли для клумб</t>
  </si>
  <si>
    <t>окраска МАФ (скамейки)</t>
  </si>
  <si>
    <t>ремонт оконной рамы  2 подъезд с автовышки - укрепление оконных уголков</t>
  </si>
  <si>
    <t>ремонт остекления 3 подъезд 0,42*0,35 с автовышки</t>
  </si>
  <si>
    <t>работа автовышки</t>
  </si>
  <si>
    <t xml:space="preserve">                                    Итого по п.9</t>
  </si>
  <si>
    <t>Управление многоквартирным домом</t>
  </si>
  <si>
    <t>Тариф экономически-обоснованный на 1 м2</t>
  </si>
  <si>
    <t>Тариф Согласованный ОС на 2015 год (с 2013 г)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</si>
  <si>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</si>
  <si>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</si>
  <si>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</si>
  <si>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</si>
  <si>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</si>
  <si>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</si>
  <si>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14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</si>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</sst>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6" fillId="0" borderId="3" xfId="0" applyFont="1" applyFill="1" applyBorder="1"/>
    <xf numFmtId="0" fontId="2" fillId="0" borderId="4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0" xfId="0" applyFont="1" applyFill="1"/>
    <xf numFmtId="0" fontId="6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7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0" fontId="10" fillId="0" borderId="0" xfId="0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topLeftCell="A99" workbookViewId="0">
      <selection activeCell="C114" sqref="C114"/>
    </sheetView>
  </sheetViews>
  <sheetFormatPr defaultColWidth="9.140625" defaultRowHeight="11.25" x14ac:dyDescent="0.2"/>
  <cols>
    <col min="1" max="1" width="7.5703125" style="1" customWidth="1"/>
    <col min="2" max="2" width="78.140625" style="1" customWidth="1"/>
    <col min="3" max="3" width="17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" style="1" customWidth="1"/>
    <col min="204" max="204" width="7.28515625" style="1" customWidth="1"/>
    <col min="205" max="205" width="8.7109375" style="1" customWidth="1"/>
    <col min="206" max="206" width="5" style="1" customWidth="1"/>
    <col min="207" max="207" width="7.28515625" style="1" customWidth="1"/>
    <col min="208" max="208" width="9.570312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customHeight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x14ac:dyDescent="0.2">
      <c r="A24" s="10"/>
      <c r="B24" s="11"/>
    </row>
    <row r="25" spans="1:3" s="16" customFormat="1" ht="15.75" x14ac:dyDescent="0.25">
      <c r="A25" s="52" t="s">
        <v>146</v>
      </c>
      <c r="B25" s="52"/>
      <c r="C25" s="19"/>
    </row>
    <row r="26" spans="1:3" s="16" customFormat="1" ht="15.75" x14ac:dyDescent="0.25">
      <c r="A26" s="52" t="s">
        <v>144</v>
      </c>
      <c r="B26" s="52"/>
      <c r="C26" s="19"/>
    </row>
    <row r="27" spans="1:3" s="16" customFormat="1" ht="15.75" x14ac:dyDescent="0.25">
      <c r="A27" s="52" t="s">
        <v>145</v>
      </c>
      <c r="B27" s="52"/>
      <c r="C27" s="19"/>
    </row>
    <row r="28" spans="1:3" s="16" customFormat="1" ht="15.75" x14ac:dyDescent="0.25">
      <c r="A28" s="51" t="s">
        <v>21</v>
      </c>
      <c r="B28" s="51"/>
      <c r="C28" s="20"/>
    </row>
    <row r="29" spans="1:3" s="16" customFormat="1" ht="15.75" x14ac:dyDescent="0.25">
      <c r="A29" s="21"/>
      <c r="B29" s="21"/>
      <c r="C29" s="20"/>
    </row>
    <row r="30" spans="1:3" s="16" customFormat="1" ht="15.75" x14ac:dyDescent="0.25">
      <c r="A30" s="22"/>
      <c r="B30" s="23" t="s">
        <v>147</v>
      </c>
      <c r="C30" s="24">
        <v>-131990.44</v>
      </c>
    </row>
    <row r="31" spans="1:3" ht="15.75" x14ac:dyDescent="0.25">
      <c r="A31" s="15"/>
      <c r="B31" s="43" t="s">
        <v>22</v>
      </c>
      <c r="C31" s="15"/>
    </row>
    <row r="32" spans="1:3" ht="15.75" x14ac:dyDescent="0.25">
      <c r="A32" s="25" t="s">
        <v>23</v>
      </c>
      <c r="B32" s="26" t="s">
        <v>24</v>
      </c>
      <c r="C32" s="15"/>
    </row>
    <row r="33" spans="1:3" ht="15.75" customHeight="1" x14ac:dyDescent="0.25">
      <c r="A33" s="25"/>
      <c r="B33" s="26" t="s">
        <v>25</v>
      </c>
      <c r="C33" s="44">
        <v>15544.584000000001</v>
      </c>
    </row>
    <row r="34" spans="1:3" ht="15.75" x14ac:dyDescent="0.25">
      <c r="A34" s="25"/>
      <c r="B34" s="26" t="s">
        <v>8</v>
      </c>
      <c r="C34" s="44">
        <v>3232.2239999999988</v>
      </c>
    </row>
    <row r="35" spans="1:3" ht="15.75" x14ac:dyDescent="0.25">
      <c r="A35" s="27" t="s">
        <v>26</v>
      </c>
      <c r="B35" s="26" t="s">
        <v>27</v>
      </c>
      <c r="C35" s="44">
        <v>0</v>
      </c>
    </row>
    <row r="36" spans="1:3" ht="15.75" x14ac:dyDescent="0.25">
      <c r="A36" s="25"/>
      <c r="B36" s="26" t="s">
        <v>25</v>
      </c>
      <c r="C36" s="44">
        <v>19918.920000000002</v>
      </c>
    </row>
    <row r="37" spans="1:3" ht="15.75" x14ac:dyDescent="0.25">
      <c r="A37" s="25"/>
      <c r="B37" s="26" t="s">
        <v>8</v>
      </c>
      <c r="C37" s="44">
        <v>8086.7519999999995</v>
      </c>
    </row>
    <row r="38" spans="1:3" ht="47.25" x14ac:dyDescent="0.25">
      <c r="A38" s="25" t="s">
        <v>28</v>
      </c>
      <c r="B38" s="26" t="s">
        <v>29</v>
      </c>
      <c r="C38" s="44">
        <v>2929.8100999999997</v>
      </c>
    </row>
    <row r="39" spans="1:3" ht="15.75" x14ac:dyDescent="0.25">
      <c r="A39" s="25" t="s">
        <v>30</v>
      </c>
      <c r="B39" s="26" t="s">
        <v>31</v>
      </c>
      <c r="C39" s="44">
        <v>4687.32</v>
      </c>
    </row>
    <row r="40" spans="1:3" ht="15.75" x14ac:dyDescent="0.25">
      <c r="A40" s="25"/>
      <c r="B40" s="28" t="s">
        <v>32</v>
      </c>
      <c r="C40" s="24">
        <f>SUM(C33:C39)</f>
        <v>54399.610100000005</v>
      </c>
    </row>
    <row r="41" spans="1:3" ht="15" customHeight="1" x14ac:dyDescent="0.25">
      <c r="A41" s="25" t="s">
        <v>33</v>
      </c>
      <c r="B41" s="43" t="s">
        <v>34</v>
      </c>
      <c r="C41" s="44"/>
    </row>
    <row r="42" spans="1:3" ht="14.25" customHeight="1" x14ac:dyDescent="0.25">
      <c r="A42" s="25" t="s">
        <v>35</v>
      </c>
      <c r="B42" s="26" t="s">
        <v>36</v>
      </c>
      <c r="C42" s="44">
        <v>7336.7749999999996</v>
      </c>
    </row>
    <row r="43" spans="1:3" ht="12.75" customHeight="1" x14ac:dyDescent="0.25">
      <c r="A43" s="25" t="s">
        <v>37</v>
      </c>
      <c r="B43" s="26" t="s">
        <v>38</v>
      </c>
      <c r="C43" s="44">
        <v>1405.152</v>
      </c>
    </row>
    <row r="44" spans="1:3" ht="13.5" customHeight="1" x14ac:dyDescent="0.25">
      <c r="A44" s="25" t="s">
        <v>39</v>
      </c>
      <c r="B44" s="26" t="s">
        <v>40</v>
      </c>
      <c r="C44" s="44">
        <v>753.98400000000015</v>
      </c>
    </row>
    <row r="45" spans="1:3" ht="15.75" x14ac:dyDescent="0.25">
      <c r="A45" s="25" t="s">
        <v>41</v>
      </c>
      <c r="B45" s="26" t="s">
        <v>42</v>
      </c>
      <c r="C45" s="44">
        <v>1294.08</v>
      </c>
    </row>
    <row r="46" spans="1:3" ht="15.75" x14ac:dyDescent="0.25">
      <c r="A46" s="25" t="s">
        <v>43</v>
      </c>
      <c r="B46" s="26" t="s">
        <v>44</v>
      </c>
      <c r="C46" s="44">
        <v>8233.974000000002</v>
      </c>
    </row>
    <row r="47" spans="1:3" ht="15.75" x14ac:dyDescent="0.25">
      <c r="A47" s="25" t="s">
        <v>45</v>
      </c>
      <c r="B47" s="26" t="s">
        <v>46</v>
      </c>
      <c r="C47" s="44">
        <v>5595.2099999999991</v>
      </c>
    </row>
    <row r="48" spans="1:3" ht="15.75" x14ac:dyDescent="0.25">
      <c r="A48" s="25" t="s">
        <v>47</v>
      </c>
      <c r="B48" s="26" t="s">
        <v>48</v>
      </c>
      <c r="C48" s="44">
        <v>2815.3440000000001</v>
      </c>
    </row>
    <row r="49" spans="1:3" ht="31.5" x14ac:dyDescent="0.25">
      <c r="A49" s="25" t="s">
        <v>49</v>
      </c>
      <c r="B49" s="26" t="s">
        <v>50</v>
      </c>
      <c r="C49" s="44">
        <v>579.55500000000006</v>
      </c>
    </row>
    <row r="50" spans="1:3" ht="47.25" x14ac:dyDescent="0.25">
      <c r="A50" s="25" t="s">
        <v>51</v>
      </c>
      <c r="B50" s="26" t="s">
        <v>52</v>
      </c>
      <c r="C50" s="44">
        <v>10767.276</v>
      </c>
    </row>
    <row r="51" spans="1:3" ht="14.25" customHeight="1" x14ac:dyDescent="0.25">
      <c r="A51" s="25" t="s">
        <v>53</v>
      </c>
      <c r="B51" s="26" t="s">
        <v>54</v>
      </c>
      <c r="C51" s="44">
        <v>1622.2080000000001</v>
      </c>
    </row>
    <row r="52" spans="1:3" ht="15.75" x14ac:dyDescent="0.25">
      <c r="A52" s="29" t="s">
        <v>55</v>
      </c>
      <c r="B52" s="26" t="s">
        <v>56</v>
      </c>
      <c r="C52" s="44">
        <v>779.28</v>
      </c>
    </row>
    <row r="53" spans="1:3" ht="15.75" x14ac:dyDescent="0.25">
      <c r="A53" s="25"/>
      <c r="B53" s="28" t="s">
        <v>57</v>
      </c>
      <c r="C53" s="24">
        <f>SUM(C42:C52)</f>
        <v>41182.838000000003</v>
      </c>
    </row>
    <row r="54" spans="1:3" ht="11.25" customHeight="1" x14ac:dyDescent="0.25">
      <c r="A54" s="25"/>
      <c r="B54" s="43" t="s">
        <v>58</v>
      </c>
      <c r="C54" s="44"/>
    </row>
    <row r="55" spans="1:3" ht="17.25" customHeight="1" x14ac:dyDescent="0.25">
      <c r="A55" s="30">
        <v>43103</v>
      </c>
      <c r="B55" s="26" t="s">
        <v>59</v>
      </c>
      <c r="C55" s="44">
        <v>19915</v>
      </c>
    </row>
    <row r="56" spans="1:3" ht="15" customHeight="1" x14ac:dyDescent="0.25">
      <c r="A56" s="30">
        <v>43134</v>
      </c>
      <c r="B56" s="26" t="s">
        <v>60</v>
      </c>
      <c r="C56" s="44">
        <v>12753.04</v>
      </c>
    </row>
    <row r="57" spans="1:3" ht="15" customHeight="1" x14ac:dyDescent="0.25">
      <c r="A57" s="30">
        <v>43162</v>
      </c>
      <c r="B57" s="26" t="s">
        <v>61</v>
      </c>
      <c r="C57" s="44">
        <v>13513.420000000002</v>
      </c>
    </row>
    <row r="58" spans="1:3" ht="14.25" customHeight="1" x14ac:dyDescent="0.25">
      <c r="A58" s="30">
        <v>43193</v>
      </c>
      <c r="B58" s="26" t="s">
        <v>62</v>
      </c>
      <c r="C58" s="44">
        <v>1894.28</v>
      </c>
    </row>
    <row r="59" spans="1:3" ht="14.25" customHeight="1" x14ac:dyDescent="0.25">
      <c r="A59" s="30">
        <v>43223</v>
      </c>
      <c r="B59" s="26" t="s">
        <v>63</v>
      </c>
      <c r="C59" s="44">
        <v>5059.88</v>
      </c>
    </row>
    <row r="60" spans="1:3" ht="14.25" customHeight="1" x14ac:dyDescent="0.25">
      <c r="A60" s="30">
        <v>43315</v>
      </c>
      <c r="B60" s="26" t="s">
        <v>64</v>
      </c>
      <c r="C60" s="44">
        <v>852.17000000000007</v>
      </c>
    </row>
    <row r="61" spans="1:3" ht="15.75" x14ac:dyDescent="0.25">
      <c r="A61" s="25"/>
      <c r="B61" s="28" t="s">
        <v>65</v>
      </c>
      <c r="C61" s="24">
        <f>SUM(C55:C60)</f>
        <v>53987.79</v>
      </c>
    </row>
    <row r="62" spans="1:3" ht="15.75" x14ac:dyDescent="0.25">
      <c r="A62" s="25"/>
      <c r="B62" s="43" t="s">
        <v>66</v>
      </c>
      <c r="C62" s="44"/>
    </row>
    <row r="63" spans="1:3" ht="15.75" x14ac:dyDescent="0.25">
      <c r="A63" s="25" t="s">
        <v>67</v>
      </c>
      <c r="B63" s="45" t="s">
        <v>68</v>
      </c>
      <c r="C63" s="44">
        <v>11139.12</v>
      </c>
    </row>
    <row r="64" spans="1:3" ht="31.5" x14ac:dyDescent="0.25">
      <c r="A64" s="25" t="s">
        <v>69</v>
      </c>
      <c r="B64" s="26" t="s">
        <v>70</v>
      </c>
      <c r="C64" s="44">
        <v>3713.0400000000004</v>
      </c>
    </row>
    <row r="65" spans="1:3" ht="15.75" x14ac:dyDescent="0.25">
      <c r="A65" s="25" t="s">
        <v>71</v>
      </c>
      <c r="B65" s="26" t="s">
        <v>72</v>
      </c>
      <c r="C65" s="44">
        <v>18824.96</v>
      </c>
    </row>
    <row r="66" spans="1:3" ht="18" customHeight="1" x14ac:dyDescent="0.25">
      <c r="A66" s="25" t="s">
        <v>73</v>
      </c>
      <c r="B66" s="26" t="s">
        <v>74</v>
      </c>
      <c r="C66" s="44">
        <v>7426.0800000000008</v>
      </c>
    </row>
    <row r="67" spans="1:3" ht="15.75" x14ac:dyDescent="0.25">
      <c r="A67" s="25"/>
      <c r="B67" s="28" t="s">
        <v>75</v>
      </c>
      <c r="C67" s="24">
        <f>SUM(C63:C66)</f>
        <v>41103.200000000004</v>
      </c>
    </row>
    <row r="68" spans="1:3" ht="15.75" x14ac:dyDescent="0.25">
      <c r="A68" s="25"/>
      <c r="B68" s="43" t="s">
        <v>76</v>
      </c>
      <c r="C68" s="44"/>
    </row>
    <row r="69" spans="1:3" ht="31.5" x14ac:dyDescent="0.25">
      <c r="A69" s="25" t="s">
        <v>77</v>
      </c>
      <c r="B69" s="26" t="s">
        <v>78</v>
      </c>
      <c r="C69" s="44">
        <v>19069.440000000002</v>
      </c>
    </row>
    <row r="70" spans="1:3" ht="15.75" x14ac:dyDescent="0.25">
      <c r="A70" s="25" t="s">
        <v>79</v>
      </c>
      <c r="B70" s="26" t="s">
        <v>80</v>
      </c>
      <c r="C70" s="44">
        <v>5317.44</v>
      </c>
    </row>
    <row r="71" spans="1:3" ht="15.75" x14ac:dyDescent="0.25">
      <c r="A71" s="25"/>
      <c r="B71" s="28" t="s">
        <v>81</v>
      </c>
      <c r="C71" s="24">
        <f>SUM(C69:C70)</f>
        <v>24386.880000000001</v>
      </c>
    </row>
    <row r="72" spans="1:3" ht="15.75" x14ac:dyDescent="0.25">
      <c r="A72" s="25"/>
      <c r="B72" s="26"/>
      <c r="C72" s="44"/>
    </row>
    <row r="73" spans="1:3" ht="15.75" x14ac:dyDescent="0.25">
      <c r="A73" s="31" t="s">
        <v>82</v>
      </c>
      <c r="B73" s="26" t="s">
        <v>83</v>
      </c>
      <c r="C73" s="24">
        <v>1902.64</v>
      </c>
    </row>
    <row r="74" spans="1:3" ht="15.75" x14ac:dyDescent="0.25">
      <c r="A74" s="31" t="s">
        <v>84</v>
      </c>
      <c r="B74" s="26" t="s">
        <v>85</v>
      </c>
      <c r="C74" s="24">
        <v>2025.7520000000002</v>
      </c>
    </row>
    <row r="75" spans="1:3" ht="15.75" x14ac:dyDescent="0.25">
      <c r="A75" s="25"/>
      <c r="B75" s="26"/>
      <c r="C75" s="44"/>
    </row>
    <row r="76" spans="1:3" ht="15.75" x14ac:dyDescent="0.25">
      <c r="A76" s="25"/>
      <c r="B76" s="28" t="s">
        <v>86</v>
      </c>
      <c r="C76" s="44"/>
    </row>
    <row r="77" spans="1:3" ht="15.75" x14ac:dyDescent="0.25">
      <c r="A77" s="25" t="s">
        <v>87</v>
      </c>
      <c r="B77" s="26" t="s">
        <v>88</v>
      </c>
      <c r="C77" s="44">
        <v>4045.1999999999994</v>
      </c>
    </row>
    <row r="78" spans="1:3" ht="15.75" x14ac:dyDescent="0.25">
      <c r="A78" s="25" t="s">
        <v>89</v>
      </c>
      <c r="B78" s="26" t="s">
        <v>90</v>
      </c>
      <c r="C78" s="44">
        <v>5368.44</v>
      </c>
    </row>
    <row r="79" spans="1:3" ht="31.5" x14ac:dyDescent="0.25">
      <c r="A79" s="25"/>
      <c r="B79" s="26" t="s">
        <v>91</v>
      </c>
      <c r="C79" s="44">
        <v>3938.52</v>
      </c>
    </row>
    <row r="80" spans="1:3" ht="31.5" x14ac:dyDescent="0.25">
      <c r="A80" s="25"/>
      <c r="B80" s="26" t="s">
        <v>92</v>
      </c>
      <c r="C80" s="44">
        <v>3938.52</v>
      </c>
    </row>
    <row r="81" spans="1:3" ht="31.5" customHeight="1" x14ac:dyDescent="0.25">
      <c r="A81" s="25"/>
      <c r="B81" s="26" t="s">
        <v>93</v>
      </c>
      <c r="C81" s="44">
        <v>3938.52</v>
      </c>
    </row>
    <row r="82" spans="1:3" ht="15.75" x14ac:dyDescent="0.25">
      <c r="A82" s="25"/>
      <c r="B82" s="28" t="s">
        <v>94</v>
      </c>
      <c r="C82" s="24">
        <f>SUM(C77:C81)</f>
        <v>21229.200000000001</v>
      </c>
    </row>
    <row r="83" spans="1:3" ht="15.75" x14ac:dyDescent="0.25">
      <c r="A83" s="25"/>
      <c r="B83" s="43" t="s">
        <v>95</v>
      </c>
      <c r="C83" s="44"/>
    </row>
    <row r="84" spans="1:3" ht="21.75" customHeight="1" x14ac:dyDescent="0.25">
      <c r="A84" s="25" t="s">
        <v>96</v>
      </c>
      <c r="B84" s="26" t="s">
        <v>97</v>
      </c>
      <c r="C84" s="44"/>
    </row>
    <row r="85" spans="1:3" ht="26.25" customHeight="1" x14ac:dyDescent="0.25">
      <c r="A85" s="32"/>
      <c r="B85" s="33" t="s">
        <v>98</v>
      </c>
      <c r="C85" s="44">
        <v>402.16</v>
      </c>
    </row>
    <row r="86" spans="1:3" ht="20.25" customHeight="1" x14ac:dyDescent="0.25">
      <c r="A86" s="32"/>
      <c r="B86" s="34" t="s">
        <v>99</v>
      </c>
      <c r="C86" s="44">
        <v>402.16</v>
      </c>
    </row>
    <row r="87" spans="1:3" ht="26.25" customHeight="1" x14ac:dyDescent="0.25">
      <c r="A87" s="25"/>
      <c r="B87" s="14" t="s">
        <v>100</v>
      </c>
      <c r="C87" s="44">
        <v>826.51</v>
      </c>
    </row>
    <row r="88" spans="1:3" ht="31.5" x14ac:dyDescent="0.25">
      <c r="A88" s="25" t="s">
        <v>101</v>
      </c>
      <c r="B88" s="26" t="s">
        <v>102</v>
      </c>
      <c r="C88" s="44">
        <v>0</v>
      </c>
    </row>
    <row r="89" spans="1:3" ht="15.75" x14ac:dyDescent="0.25">
      <c r="A89" s="32"/>
      <c r="B89" s="34" t="s">
        <v>103</v>
      </c>
      <c r="C89" s="44"/>
    </row>
    <row r="90" spans="1:3" ht="21.75" customHeight="1" x14ac:dyDescent="0.25">
      <c r="A90" s="32"/>
      <c r="B90" s="33" t="s">
        <v>104</v>
      </c>
      <c r="C90" s="44"/>
    </row>
    <row r="91" spans="1:3" ht="15.75" x14ac:dyDescent="0.25">
      <c r="A91" s="32"/>
      <c r="B91" s="35" t="s">
        <v>105</v>
      </c>
      <c r="C91" s="44">
        <v>0</v>
      </c>
    </row>
    <row r="92" spans="1:3" ht="15.75" x14ac:dyDescent="0.25">
      <c r="A92" s="36" t="s">
        <v>106</v>
      </c>
      <c r="B92" s="37" t="s">
        <v>107</v>
      </c>
      <c r="C92" s="44">
        <v>1560</v>
      </c>
    </row>
    <row r="93" spans="1:3" ht="15.75" x14ac:dyDescent="0.25">
      <c r="A93" s="36" t="s">
        <v>108</v>
      </c>
      <c r="B93" s="26" t="s">
        <v>109</v>
      </c>
      <c r="C93" s="44">
        <v>216.89</v>
      </c>
    </row>
    <row r="94" spans="1:3" ht="15.75" x14ac:dyDescent="0.25">
      <c r="A94" s="36" t="s">
        <v>110</v>
      </c>
      <c r="B94" s="26" t="s">
        <v>111</v>
      </c>
      <c r="C94" s="44">
        <v>259.32</v>
      </c>
    </row>
    <row r="95" spans="1:3" ht="15.75" x14ac:dyDescent="0.25">
      <c r="A95" s="22" t="s">
        <v>112</v>
      </c>
      <c r="B95" s="26" t="s">
        <v>113</v>
      </c>
      <c r="C95" s="44">
        <v>76.45</v>
      </c>
    </row>
    <row r="96" spans="1:3" ht="15.75" x14ac:dyDescent="0.25">
      <c r="A96" s="22" t="s">
        <v>114</v>
      </c>
      <c r="B96" s="26" t="s">
        <v>115</v>
      </c>
      <c r="C96" s="44">
        <v>76.45</v>
      </c>
    </row>
    <row r="97" spans="1:3" ht="15.75" x14ac:dyDescent="0.25">
      <c r="A97" s="22" t="s">
        <v>116</v>
      </c>
      <c r="B97" s="26" t="s">
        <v>117</v>
      </c>
      <c r="C97" s="44">
        <v>996.96</v>
      </c>
    </row>
    <row r="98" spans="1:3" ht="15.75" x14ac:dyDescent="0.25">
      <c r="A98" s="22" t="s">
        <v>118</v>
      </c>
      <c r="B98" s="26" t="s">
        <v>119</v>
      </c>
      <c r="C98" s="44"/>
    </row>
    <row r="99" spans="1:3" ht="15.75" x14ac:dyDescent="0.25">
      <c r="A99" s="22" t="s">
        <v>120</v>
      </c>
      <c r="B99" s="26" t="s">
        <v>121</v>
      </c>
      <c r="C99" s="44"/>
    </row>
    <row r="100" spans="1:3" ht="15.75" x14ac:dyDescent="0.25">
      <c r="A100" s="25" t="s">
        <v>122</v>
      </c>
      <c r="B100" s="26" t="s">
        <v>123</v>
      </c>
      <c r="C100" s="44">
        <v>0</v>
      </c>
    </row>
    <row r="101" spans="1:3" ht="15.75" x14ac:dyDescent="0.25">
      <c r="A101" s="25"/>
      <c r="B101" s="38" t="s">
        <v>124</v>
      </c>
      <c r="C101" s="44">
        <v>585.01160000000004</v>
      </c>
    </row>
    <row r="102" spans="1:3" ht="15.75" x14ac:dyDescent="0.25">
      <c r="A102" s="25"/>
      <c r="B102" s="15" t="s">
        <v>125</v>
      </c>
      <c r="C102" s="44">
        <v>380.20499999999998</v>
      </c>
    </row>
    <row r="103" spans="1:3" ht="15.75" x14ac:dyDescent="0.25">
      <c r="A103" s="25"/>
      <c r="B103" s="34" t="s">
        <v>126</v>
      </c>
      <c r="C103" s="44">
        <v>330.24299999999999</v>
      </c>
    </row>
    <row r="104" spans="1:3" ht="15.75" x14ac:dyDescent="0.25">
      <c r="A104" s="25"/>
      <c r="B104" s="39" t="s">
        <v>127</v>
      </c>
      <c r="C104" s="44">
        <v>2485.6999999999998</v>
      </c>
    </row>
    <row r="105" spans="1:3" ht="15.75" x14ac:dyDescent="0.25">
      <c r="A105" s="40"/>
      <c r="B105" s="33" t="s">
        <v>128</v>
      </c>
      <c r="C105" s="44">
        <v>46.71</v>
      </c>
    </row>
    <row r="106" spans="1:3" ht="15.75" x14ac:dyDescent="0.25">
      <c r="A106" s="25"/>
      <c r="B106" s="33" t="s">
        <v>129</v>
      </c>
      <c r="C106" s="44">
        <v>1596.8609999999999</v>
      </c>
    </row>
    <row r="107" spans="1:3" ht="15.75" x14ac:dyDescent="0.25">
      <c r="A107" s="25"/>
      <c r="B107" s="26" t="s">
        <v>130</v>
      </c>
      <c r="C107" s="44">
        <v>1599</v>
      </c>
    </row>
    <row r="108" spans="1:3" ht="15.75" x14ac:dyDescent="0.25">
      <c r="A108" s="25"/>
      <c r="B108" s="34" t="s">
        <v>131</v>
      </c>
      <c r="C108" s="44">
        <v>2195.0039999999999</v>
      </c>
    </row>
    <row r="109" spans="1:3" ht="31.5" x14ac:dyDescent="0.25">
      <c r="A109" s="25"/>
      <c r="B109" s="33" t="s">
        <v>132</v>
      </c>
      <c r="C109" s="44">
        <v>302.12</v>
      </c>
    </row>
    <row r="110" spans="1:3" ht="15.75" x14ac:dyDescent="0.25">
      <c r="A110" s="25"/>
      <c r="B110" s="33" t="s">
        <v>133</v>
      </c>
      <c r="C110" s="44">
        <v>103.67699999999999</v>
      </c>
    </row>
    <row r="111" spans="1:3" ht="15.75" x14ac:dyDescent="0.25">
      <c r="A111" s="25"/>
      <c r="B111" s="33" t="s">
        <v>134</v>
      </c>
      <c r="C111" s="44">
        <v>2100</v>
      </c>
    </row>
    <row r="112" spans="1:3" ht="15.75" x14ac:dyDescent="0.25">
      <c r="A112" s="25"/>
      <c r="B112" s="28" t="s">
        <v>135</v>
      </c>
      <c r="C112" s="24">
        <f>SUM(C85:C111)</f>
        <v>16541.431600000004</v>
      </c>
    </row>
    <row r="113" spans="1:3" ht="15.75" x14ac:dyDescent="0.25">
      <c r="A113" s="31"/>
      <c r="B113" s="28" t="s">
        <v>136</v>
      </c>
      <c r="C113" s="24">
        <f>76644.48</f>
        <v>76644.479999999996</v>
      </c>
    </row>
    <row r="114" spans="1:3" ht="15.75" x14ac:dyDescent="0.25">
      <c r="A114" s="15"/>
      <c r="B114" s="46" t="s">
        <v>152</v>
      </c>
      <c r="C114" s="24">
        <f>C40+C53+C61+C67+C71+C73+C74+C82+C112+C113</f>
        <v>333403.82170000009</v>
      </c>
    </row>
    <row r="115" spans="1:3" ht="12" hidden="1" thickBot="1" x14ac:dyDescent="0.25">
      <c r="A115" s="41"/>
      <c r="B115" s="42" t="s">
        <v>137</v>
      </c>
    </row>
    <row r="116" spans="1:3" ht="12" hidden="1" thickBot="1" x14ac:dyDescent="0.25">
      <c r="A116" s="13"/>
      <c r="B116" s="12" t="s">
        <v>138</v>
      </c>
    </row>
    <row r="117" spans="1:3" hidden="1" x14ac:dyDescent="0.2">
      <c r="A117" s="10"/>
      <c r="B117" s="17"/>
    </row>
    <row r="118" spans="1:3" hidden="1" x14ac:dyDescent="0.2">
      <c r="A118" s="10"/>
      <c r="B118" s="4" t="s">
        <v>139</v>
      </c>
    </row>
    <row r="119" spans="1:3" hidden="1" x14ac:dyDescent="0.2">
      <c r="A119" s="10"/>
    </row>
    <row r="120" spans="1:3" ht="12.75" hidden="1" x14ac:dyDescent="0.2">
      <c r="A120" s="10"/>
      <c r="B120" s="18" t="s">
        <v>140</v>
      </c>
    </row>
    <row r="121" spans="1:3" hidden="1" x14ac:dyDescent="0.2">
      <c r="A121" s="10"/>
      <c r="B121" s="17"/>
    </row>
    <row r="122" spans="1:3" hidden="1" x14ac:dyDescent="0.2">
      <c r="A122" s="10"/>
      <c r="B122" s="17"/>
    </row>
    <row r="123" spans="1:3" hidden="1" x14ac:dyDescent="0.2"/>
    <row r="124" spans="1:3" hidden="1" x14ac:dyDescent="0.2"/>
    <row r="125" spans="1:3" hidden="1" x14ac:dyDescent="0.2">
      <c r="B125" s="1" t="s">
        <v>141</v>
      </c>
    </row>
    <row r="126" spans="1:3" hidden="1" x14ac:dyDescent="0.2"/>
    <row r="127" spans="1:3" hidden="1" x14ac:dyDescent="0.2">
      <c r="B127" s="1" t="s">
        <v>142</v>
      </c>
    </row>
    <row r="128" spans="1:3" hidden="1" x14ac:dyDescent="0.2"/>
    <row r="129" spans="1:3" hidden="1" x14ac:dyDescent="0.2">
      <c r="B129" s="1" t="s">
        <v>143</v>
      </c>
    </row>
    <row r="130" spans="1:3" hidden="1" x14ac:dyDescent="0.2"/>
    <row r="131" spans="1:3" s="16" customFormat="1" ht="15.75" x14ac:dyDescent="0.25">
      <c r="A131" s="47"/>
      <c r="B131" s="48" t="s">
        <v>148</v>
      </c>
      <c r="C131" s="49">
        <v>261275.11</v>
      </c>
    </row>
    <row r="132" spans="1:3" s="16" customFormat="1" ht="15.75" x14ac:dyDescent="0.25">
      <c r="A132" s="47"/>
      <c r="B132" s="48" t="s">
        <v>149</v>
      </c>
      <c r="C132" s="49">
        <v>259136.69</v>
      </c>
    </row>
    <row r="133" spans="1:3" s="16" customFormat="1" ht="15.75" x14ac:dyDescent="0.25">
      <c r="A133" s="47"/>
      <c r="B133" s="48" t="s">
        <v>153</v>
      </c>
      <c r="C133" s="49">
        <v>7660.34</v>
      </c>
    </row>
    <row r="134" spans="1:3" s="16" customFormat="1" ht="15.75" x14ac:dyDescent="0.25">
      <c r="A134" s="47"/>
      <c r="B134" s="48" t="s">
        <v>151</v>
      </c>
      <c r="C134" s="50">
        <f>C132+C133-C114</f>
        <v>-66606.79170000006</v>
      </c>
    </row>
    <row r="135" spans="1:3" s="16" customFormat="1" ht="15.75" x14ac:dyDescent="0.25">
      <c r="A135" s="47"/>
      <c r="B135" s="48" t="s">
        <v>150</v>
      </c>
      <c r="C135" s="50">
        <f>C30+C134</f>
        <v>-198597.23170000006</v>
      </c>
    </row>
    <row r="136" spans="1:3" s="16" customFormat="1" ht="15.75" x14ac:dyDescent="0.25">
      <c r="C136" s="20"/>
    </row>
    <row r="137" spans="1:3" s="16" customFormat="1" ht="15.75" x14ac:dyDescent="0.25">
      <c r="C137" s="20"/>
    </row>
    <row r="138" spans="1:3" s="16" customFormat="1" ht="15.75" x14ac:dyDescent="0.25">
      <c r="C138" s="20"/>
    </row>
    <row r="139" spans="1:3" s="16" customFormat="1" ht="15.75" x14ac:dyDescent="0.25">
      <c r="C139" s="20"/>
    </row>
  </sheetData>
  <mergeCells count="4">
    <mergeCell ref="A28:B28"/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2024-02-05T02:03:10Z</dcterms:created>
  <dcterms:modified xsi:type="dcterms:W3CDTF">2024-03-14T07:26:20Z</dcterms:modified>
</cp:coreProperties>
</file>