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Д.Пролетари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1" i="1" l="1"/>
  <c r="C100" i="1"/>
  <c r="C84" i="1"/>
  <c r="C73" i="1"/>
  <c r="C69" i="1"/>
  <c r="C63" i="1"/>
  <c r="C51" i="1"/>
  <c r="C38" i="1"/>
  <c r="C102" i="1" l="1"/>
  <c r="C107" i="1" s="1"/>
  <c r="C108" i="1" s="1"/>
</calcChain>
</file>

<file path=xl/sharedStrings.xml><?xml version="1.0" encoding="utf-8"?>
<sst xmlns="http://schemas.openxmlformats.org/spreadsheetml/2006/main" count="130" uniqueCount="126">
  <si>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</si>
  <si>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2020</t>
    </r>
    <r>
      <rPr>
        <sz val="10"/>
        <rFont val="Arial"/>
        <family val="2"/>
        <charset val="204"/>
      </rPr>
      <t xml:space="preserve">  МКД   по адресу:</t>
    </r>
  </si>
  <si>
    <t>Д.Пролетариата, 7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</si>
  <si>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</si>
  <si>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</si>
  <si>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</si>
  <si>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</si>
  <si>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</si>
  <si>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</si>
  <si>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</si>
  <si>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</si>
  <si>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</si>
  <si>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(мусор)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</si>
  <si>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</si>
  <si>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</si>
  <si>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</si>
  <si>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</si>
  <si>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</si>
  <si>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</si>
  <si>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</si>
  <si>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</si>
  <si>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</si>
  <si>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</si>
  <si>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</si>
  <si>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</si>
  <si>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</si>
  <si>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</si>
  <si>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</si>
  <si>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</si>
  <si>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</si>
  <si>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</si>
  <si>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</si>
  <si>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</si>
  <si>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</si>
  <si>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</si>
  <si>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</si>
  <si>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</si>
  <si>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</si>
  <si>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</si>
  <si>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</si>
  <si>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</si>
  <si>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</si>
  <si>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</si>
  <si>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</si>
  <si>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</si>
  <si>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</si>
  <si>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</si>
  <si>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</si>
  <si>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</si>
  <si>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</si>
  <si>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</si>
  <si>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</si>
  <si>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</si>
  <si>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</si>
  <si>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</si>
  <si>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</si>
  <si>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плдощадки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</si>
  <si>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</si>
  <si>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</si>
  <si>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</si>
  <si>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</si>
  <si>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</si>
  <si>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</si>
  <si>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</si>
  <si>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Ремонт и укрепление входных дверей, окон, слуховых окон</t>
  </si>
  <si>
    <t>Проверка состояния и ремонт продухов в цоколях зданий</t>
  </si>
  <si>
    <t>Замена ламп освещения подъездов,подвалов</t>
  </si>
  <si>
    <t>Замена ламп освещения внутриквартального</t>
  </si>
  <si>
    <t>Замена разбитых стекол в окнах и дверях общего пользования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</si>
  <si>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</si>
  <si>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</si>
  <si>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</si>
  <si>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</si>
  <si>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</si>
  <si>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</si>
  <si>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</si>
  <si>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</si>
  <si>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</si>
  <si>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</si>
  <si>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</si>
  <si>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</si>
  <si>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</si>
  <si>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</si>
  <si>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</si>
  <si>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</si>
  <si>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</si>
  <si>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</si>
  <si>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</si>
  <si>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</si>
  <si>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</si>
  <si>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</si>
  <si>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</si>
  <si>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</si>
  <si>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</si>
  <si>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</si>
  <si>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</si>
  <si>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</si>
  <si>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</si>
  <si>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</si>
  <si>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</si>
  <si>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>замена энергосберегающего патрона в МОП- 1под 1 эт</t>
  </si>
  <si>
    <t>установка контрольно-запирающего устройства 1,2пп</t>
  </si>
  <si>
    <t xml:space="preserve"> 9.2</t>
  </si>
  <si>
    <t>Текущий ремонт систем водоснабжения и водоотведения (непредвиденные работы)</t>
  </si>
  <si>
    <t>демонтаж ППР для поверки изготовление иустановка катушек (ввод т/сети)</t>
  </si>
  <si>
    <t>замена крана шарового Ду 15 мм в подвале</t>
  </si>
  <si>
    <t>уплотнение соединений сантехническим льном</t>
  </si>
  <si>
    <t>замена вентиля  Ду 25 мм в подвале</t>
  </si>
  <si>
    <t xml:space="preserve"> 9.3</t>
  </si>
  <si>
    <t>Текущий ремонт конструктивных элементов (непредвиденные работы)</t>
  </si>
  <si>
    <t>установка навесного замка (подвал)</t>
  </si>
  <si>
    <t>очистка козырьков от снега</t>
  </si>
  <si>
    <t>установка домофонного оборудования (1,2 пп)СМЕТА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</si>
  <si>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</si>
  <si>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</si>
  <si>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</si>
  <si>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ул.Диктатуры Пролетариата 7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</si>
  <si>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</si>
  <si>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</si>
  <si>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</si>
  <si>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</si>
  <si>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</si>
  <si>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</si>
  <si>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Доп.средства на ремонт (начислено)</t>
  </si>
  <si>
    <t>Доп.средства на ремонт (оплачено)</t>
  </si>
  <si>
    <t xml:space="preserve">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</si>
</sst>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2" fontId="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2" fontId="6" fillId="0" borderId="0" xfId="0" applyNumberFormat="1" applyFont="1" applyFill="1"/>
    <xf numFmtId="0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/>
    <xf numFmtId="0" fontId="6" fillId="0" borderId="1" xfId="0" applyNumberFormat="1" applyFont="1" applyBorder="1"/>
    <xf numFmtId="0" fontId="6" fillId="0" borderId="1" xfId="0" applyFont="1" applyBorder="1" applyAlignment="1">
      <alignment wrapText="1"/>
    </xf>
    <xf numFmtId="2" fontId="6" fillId="0" borderId="0" xfId="0" applyNumberFormat="1" applyFont="1"/>
    <xf numFmtId="16" fontId="6" fillId="0" borderId="1" xfId="0" applyNumberFormat="1" applyFont="1" applyBorder="1"/>
    <xf numFmtId="0" fontId="8" fillId="0" borderId="1" xfId="0" applyFont="1" applyBorder="1" applyAlignment="1">
      <alignment wrapText="1"/>
    </xf>
    <xf numFmtId="49" fontId="6" fillId="0" borderId="1" xfId="0" applyNumberFormat="1" applyFont="1" applyBorder="1"/>
    <xf numFmtId="164" fontId="6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8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wrapText="1"/>
    </xf>
    <xf numFmtId="2" fontId="6" fillId="0" borderId="1" xfId="0" applyNumberFormat="1" applyFont="1" applyBorder="1"/>
    <xf numFmtId="2" fontId="8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0" fontId="6" fillId="0" borderId="1" xfId="1" applyFont="1" applyFill="1" applyBorder="1" applyAlignment="1">
      <alignment horizontal="center"/>
    </xf>
    <xf numFmtId="0" fontId="8" fillId="0" borderId="1" xfId="1" applyFont="1" applyFill="1" applyBorder="1"/>
    <xf numFmtId="2" fontId="8" fillId="0" borderId="1" xfId="2" applyNumberFormat="1" applyFont="1" applyFill="1" applyBorder="1" applyAlignment="1"/>
    <xf numFmtId="0" fontId="6" fillId="0" borderId="0" xfId="0" applyFont="1" applyBorder="1"/>
    <xf numFmtId="0" fontId="8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topLeftCell="A49" workbookViewId="0">
      <selection activeCell="C100" sqref="C100"/>
    </sheetView>
  </sheetViews>
  <sheetFormatPr defaultColWidth="9.140625" defaultRowHeight="11.25" x14ac:dyDescent="0.2"/>
  <cols>
    <col min="1" max="1" width="4" style="1" customWidth="1"/>
    <col min="2" max="2" width="77.85546875" style="1" customWidth="1"/>
    <col min="3" max="3" width="16.5703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11.7109375" style="1" customWidth="1"/>
    <col min="204" max="204" width="5.85546875" style="1" customWidth="1"/>
    <col min="205" max="205" width="8.140625" style="1" customWidth="1"/>
    <col min="206" max="206" width="4.85546875" style="1" customWidth="1"/>
    <col min="207" max="207" width="9" style="1" customWidth="1"/>
    <col min="208" max="208" width="9.42578125" style="1" customWidth="1"/>
    <col min="209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B3" s="3" t="s">
        <v>2</v>
      </c>
    </row>
    <row r="4" spans="1:2" hidden="1" x14ac:dyDescent="0.2">
      <c r="A4" s="4"/>
      <c r="B4" s="4"/>
    </row>
    <row r="5" spans="1:2" hidden="1" x14ac:dyDescent="0.2">
      <c r="A5" s="5">
        <v>1</v>
      </c>
      <c r="B5" s="5">
        <v>2</v>
      </c>
    </row>
    <row r="6" spans="1:2" hidden="1" x14ac:dyDescent="0.2">
      <c r="A6" s="5"/>
      <c r="B6" s="6" t="s">
        <v>3</v>
      </c>
    </row>
    <row r="7" spans="1:2" hidden="1" x14ac:dyDescent="0.2">
      <c r="A7" s="5">
        <v>1</v>
      </c>
      <c r="B7" s="4" t="s">
        <v>4</v>
      </c>
    </row>
    <row r="8" spans="1:2" hidden="1" x14ac:dyDescent="0.2">
      <c r="A8" s="5">
        <v>3</v>
      </c>
      <c r="B8" s="4" t="s">
        <v>5</v>
      </c>
    </row>
    <row r="9" spans="1:2" hidden="1" x14ac:dyDescent="0.2">
      <c r="A9" s="5">
        <v>4</v>
      </c>
      <c r="B9" s="4" t="s">
        <v>6</v>
      </c>
    </row>
    <row r="10" spans="1:2" hidden="1" x14ac:dyDescent="0.2">
      <c r="A10" s="5"/>
      <c r="B10" s="4" t="s">
        <v>7</v>
      </c>
    </row>
    <row r="11" spans="1:2" hidden="1" x14ac:dyDescent="0.2">
      <c r="A11" s="5"/>
      <c r="B11" s="4" t="s">
        <v>8</v>
      </c>
    </row>
    <row r="12" spans="1:2" hidden="1" x14ac:dyDescent="0.2">
      <c r="A12" s="5">
        <v>5</v>
      </c>
      <c r="B12" s="4" t="s">
        <v>9</v>
      </c>
    </row>
    <row r="13" spans="1:2" hidden="1" x14ac:dyDescent="0.2">
      <c r="A13" s="5">
        <v>7</v>
      </c>
      <c r="B13" s="4" t="s">
        <v>10</v>
      </c>
    </row>
    <row r="14" spans="1:2" hidden="1" x14ac:dyDescent="0.2">
      <c r="A14" s="5">
        <v>8</v>
      </c>
      <c r="B14" s="4" t="s">
        <v>11</v>
      </c>
    </row>
    <row r="15" spans="1:2" ht="13.5" hidden="1" customHeight="1" x14ac:dyDescent="0.2">
      <c r="A15" s="5">
        <v>9</v>
      </c>
      <c r="B15" s="4" t="s">
        <v>12</v>
      </c>
    </row>
    <row r="16" spans="1:2" hidden="1" x14ac:dyDescent="0.2">
      <c r="A16" s="5">
        <v>10</v>
      </c>
      <c r="B16" s="4" t="s">
        <v>13</v>
      </c>
    </row>
    <row r="17" spans="1:3" hidden="1" x14ac:dyDescent="0.2">
      <c r="A17" s="5">
        <v>11</v>
      </c>
      <c r="B17" s="4" t="s">
        <v>14</v>
      </c>
    </row>
    <row r="18" spans="1:3" hidden="1" x14ac:dyDescent="0.2">
      <c r="A18" s="5">
        <v>12</v>
      </c>
      <c r="B18" s="4" t="s">
        <v>15</v>
      </c>
    </row>
    <row r="19" spans="1:3" hidden="1" x14ac:dyDescent="0.2">
      <c r="A19" s="5">
        <v>13</v>
      </c>
      <c r="B19" s="4" t="s">
        <v>16</v>
      </c>
    </row>
    <row r="20" spans="1:3" hidden="1" x14ac:dyDescent="0.2">
      <c r="A20" s="5">
        <v>14</v>
      </c>
      <c r="B20" s="4" t="s">
        <v>17</v>
      </c>
    </row>
    <row r="21" spans="1:3" hidden="1" x14ac:dyDescent="0.2">
      <c r="A21" s="5">
        <v>15</v>
      </c>
      <c r="B21" s="4" t="s">
        <v>18</v>
      </c>
    </row>
    <row r="22" spans="1:3" hidden="1" x14ac:dyDescent="0.2">
      <c r="A22" s="5">
        <v>16</v>
      </c>
      <c r="B22" s="4" t="s">
        <v>19</v>
      </c>
    </row>
    <row r="23" spans="1:3" hidden="1" x14ac:dyDescent="0.2">
      <c r="A23" s="7">
        <v>17</v>
      </c>
      <c r="B23" s="8" t="s">
        <v>20</v>
      </c>
    </row>
    <row r="24" spans="1:3" ht="21" hidden="1" customHeight="1" x14ac:dyDescent="0.2">
      <c r="A24" s="9"/>
      <c r="B24" s="10"/>
    </row>
    <row r="25" spans="1:3" s="11" customFormat="1" ht="15.75" x14ac:dyDescent="0.25">
      <c r="A25" s="41" t="s">
        <v>117</v>
      </c>
      <c r="B25" s="41"/>
      <c r="C25" s="13"/>
    </row>
    <row r="26" spans="1:3" s="11" customFormat="1" ht="15.75" x14ac:dyDescent="0.25">
      <c r="A26" s="41" t="s">
        <v>115</v>
      </c>
      <c r="B26" s="41"/>
      <c r="C26" s="13"/>
    </row>
    <row r="27" spans="1:3" s="11" customFormat="1" ht="15.75" x14ac:dyDescent="0.25">
      <c r="A27" s="41" t="s">
        <v>116</v>
      </c>
      <c r="B27" s="41"/>
      <c r="C27" s="13"/>
    </row>
    <row r="28" spans="1:3" s="11" customFormat="1" ht="15.75" x14ac:dyDescent="0.25">
      <c r="A28" s="14" t="s">
        <v>21</v>
      </c>
      <c r="B28" s="14"/>
      <c r="C28" s="15"/>
    </row>
    <row r="29" spans="1:3" s="11" customFormat="1" ht="15.75" x14ac:dyDescent="0.25">
      <c r="A29" s="14"/>
      <c r="B29" s="14"/>
      <c r="C29" s="15"/>
    </row>
    <row r="30" spans="1:3" s="11" customFormat="1" ht="24" customHeight="1" x14ac:dyDescent="0.25">
      <c r="A30" s="16"/>
      <c r="B30" s="17" t="s">
        <v>118</v>
      </c>
      <c r="C30" s="18">
        <v>-49294.681999999979</v>
      </c>
    </row>
    <row r="31" spans="1:3" ht="15.75" x14ac:dyDescent="0.25">
      <c r="A31" s="12"/>
      <c r="B31" s="23" t="s">
        <v>22</v>
      </c>
      <c r="C31" s="12"/>
    </row>
    <row r="32" spans="1:3" ht="15.75" x14ac:dyDescent="0.25">
      <c r="A32" s="19" t="s">
        <v>23</v>
      </c>
      <c r="B32" s="20" t="s">
        <v>24</v>
      </c>
      <c r="C32" s="12"/>
    </row>
    <row r="33" spans="1:3" ht="15" customHeight="1" x14ac:dyDescent="0.25">
      <c r="A33" s="19"/>
      <c r="B33" s="20" t="s">
        <v>25</v>
      </c>
      <c r="C33" s="34">
        <v>4521.9239999999991</v>
      </c>
    </row>
    <row r="34" spans="1:3" ht="15.75" x14ac:dyDescent="0.25">
      <c r="A34" s="22" t="s">
        <v>26</v>
      </c>
      <c r="B34" s="20" t="s">
        <v>27</v>
      </c>
      <c r="C34" s="34">
        <v>0</v>
      </c>
    </row>
    <row r="35" spans="1:3" ht="15.75" x14ac:dyDescent="0.25">
      <c r="A35" s="19"/>
      <c r="B35" s="20" t="s">
        <v>25</v>
      </c>
      <c r="C35" s="34">
        <v>10218.67</v>
      </c>
    </row>
    <row r="36" spans="1:3" ht="47.25" x14ac:dyDescent="0.25">
      <c r="A36" s="19" t="s">
        <v>28</v>
      </c>
      <c r="B36" s="20" t="s">
        <v>29</v>
      </c>
      <c r="C36" s="34">
        <v>4507.3254999999999</v>
      </c>
    </row>
    <row r="37" spans="1:3" ht="23.25" customHeight="1" x14ac:dyDescent="0.25">
      <c r="A37" s="19" t="s">
        <v>30</v>
      </c>
      <c r="B37" s="20" t="s">
        <v>31</v>
      </c>
      <c r="C37" s="34">
        <v>100.13</v>
      </c>
    </row>
    <row r="38" spans="1:3" ht="15.75" x14ac:dyDescent="0.25">
      <c r="A38" s="19"/>
      <c r="B38" s="23" t="s">
        <v>32</v>
      </c>
      <c r="C38" s="35">
        <f>SUM(C33:C37)</f>
        <v>19348.049500000001</v>
      </c>
    </row>
    <row r="39" spans="1:3" ht="31.5" x14ac:dyDescent="0.25">
      <c r="A39" s="19" t="s">
        <v>33</v>
      </c>
      <c r="B39" s="23" t="s">
        <v>34</v>
      </c>
      <c r="C39" s="34"/>
    </row>
    <row r="40" spans="1:3" ht="13.5" customHeight="1" x14ac:dyDescent="0.25">
      <c r="A40" s="19" t="s">
        <v>35</v>
      </c>
      <c r="B40" s="20" t="s">
        <v>36</v>
      </c>
      <c r="C40" s="34">
        <v>3249.7749999999996</v>
      </c>
    </row>
    <row r="41" spans="1:3" ht="12.75" customHeight="1" x14ac:dyDescent="0.25">
      <c r="A41" s="19" t="s">
        <v>37</v>
      </c>
      <c r="B41" s="20" t="s">
        <v>38</v>
      </c>
      <c r="C41" s="34">
        <v>2148.3999999999996</v>
      </c>
    </row>
    <row r="42" spans="1:3" ht="12.75" customHeight="1" x14ac:dyDescent="0.25">
      <c r="A42" s="19" t="s">
        <v>39</v>
      </c>
      <c r="B42" s="20" t="s">
        <v>40</v>
      </c>
      <c r="C42" s="34">
        <v>2766.7200000000003</v>
      </c>
    </row>
    <row r="43" spans="1:3" ht="15.75" x14ac:dyDescent="0.25">
      <c r="A43" s="19" t="s">
        <v>41</v>
      </c>
      <c r="B43" s="20" t="s">
        <v>42</v>
      </c>
      <c r="C43" s="34">
        <v>1294.08</v>
      </c>
    </row>
    <row r="44" spans="1:3" ht="15.75" x14ac:dyDescent="0.25">
      <c r="A44" s="19" t="s">
        <v>43</v>
      </c>
      <c r="B44" s="20" t="s">
        <v>44</v>
      </c>
      <c r="C44" s="34">
        <v>7287.0300000000007</v>
      </c>
    </row>
    <row r="45" spans="1:3" ht="15.75" x14ac:dyDescent="0.25">
      <c r="A45" s="19" t="s">
        <v>45</v>
      </c>
      <c r="B45" s="20" t="s">
        <v>46</v>
      </c>
      <c r="C45" s="34">
        <v>4621.6200000000008</v>
      </c>
    </row>
    <row r="46" spans="1:3" ht="15" customHeight="1" x14ac:dyDescent="0.25">
      <c r="A46" s="19" t="s">
        <v>47</v>
      </c>
      <c r="B46" s="20" t="s">
        <v>48</v>
      </c>
      <c r="C46" s="34">
        <v>1289.68</v>
      </c>
    </row>
    <row r="47" spans="1:3" ht="25.5" customHeight="1" x14ac:dyDescent="0.25">
      <c r="A47" s="19" t="s">
        <v>49</v>
      </c>
      <c r="B47" s="20" t="s">
        <v>50</v>
      </c>
      <c r="C47" s="34">
        <v>1879.3800000000003</v>
      </c>
    </row>
    <row r="48" spans="1:3" ht="31.5" x14ac:dyDescent="0.25">
      <c r="A48" s="19" t="s">
        <v>51</v>
      </c>
      <c r="B48" s="20" t="s">
        <v>52</v>
      </c>
      <c r="C48" s="34">
        <v>3319.056</v>
      </c>
    </row>
    <row r="49" spans="1:3" ht="15.75" x14ac:dyDescent="0.25">
      <c r="A49" s="19" t="s">
        <v>53</v>
      </c>
      <c r="B49" s="20" t="s">
        <v>54</v>
      </c>
      <c r="C49" s="34">
        <v>5952.6399999999994</v>
      </c>
    </row>
    <row r="50" spans="1:3" ht="15.75" x14ac:dyDescent="0.25">
      <c r="A50" s="24" t="s">
        <v>55</v>
      </c>
      <c r="B50" s="20" t="s">
        <v>56</v>
      </c>
      <c r="C50" s="34">
        <v>304.72500000000002</v>
      </c>
    </row>
    <row r="51" spans="1:3" ht="15.75" x14ac:dyDescent="0.25">
      <c r="A51" s="19"/>
      <c r="B51" s="23" t="s">
        <v>57</v>
      </c>
      <c r="C51" s="35">
        <f>SUM(C40:C50)</f>
        <v>34113.106</v>
      </c>
    </row>
    <row r="52" spans="1:3" ht="15.75" x14ac:dyDescent="0.25">
      <c r="A52" s="19"/>
      <c r="B52" s="23" t="s">
        <v>58</v>
      </c>
      <c r="C52" s="34"/>
    </row>
    <row r="53" spans="1:3" ht="15.75" x14ac:dyDescent="0.25">
      <c r="A53" s="25">
        <v>43103</v>
      </c>
      <c r="B53" s="26" t="s">
        <v>59</v>
      </c>
      <c r="C53" s="34">
        <v>10846.5</v>
      </c>
    </row>
    <row r="54" spans="1:3" ht="15.75" x14ac:dyDescent="0.25">
      <c r="A54" s="25">
        <v>43134</v>
      </c>
      <c r="B54" s="26" t="s">
        <v>60</v>
      </c>
      <c r="C54" s="34">
        <v>1567.8400000000001</v>
      </c>
    </row>
    <row r="55" spans="1:3" ht="15.75" x14ac:dyDescent="0.25">
      <c r="A55" s="25">
        <v>43162</v>
      </c>
      <c r="B55" s="26" t="s">
        <v>61</v>
      </c>
      <c r="C55" s="34">
        <v>1661.3200000000002</v>
      </c>
    </row>
    <row r="56" spans="1:3" ht="15.75" x14ac:dyDescent="0.25">
      <c r="A56" s="25">
        <v>43193</v>
      </c>
      <c r="B56" s="26" t="s">
        <v>62</v>
      </c>
      <c r="C56" s="34">
        <v>232.88</v>
      </c>
    </row>
    <row r="57" spans="1:3" ht="15.75" x14ac:dyDescent="0.25">
      <c r="A57" s="25">
        <v>43223</v>
      </c>
      <c r="B57" s="26" t="s">
        <v>63</v>
      </c>
      <c r="C57" s="34">
        <v>5059.88</v>
      </c>
    </row>
    <row r="58" spans="1:3" ht="15.75" x14ac:dyDescent="0.25">
      <c r="A58" s="25">
        <v>43254</v>
      </c>
      <c r="B58" s="26" t="s">
        <v>64</v>
      </c>
      <c r="C58" s="34">
        <v>0</v>
      </c>
    </row>
    <row r="59" spans="1:3" ht="15.75" x14ac:dyDescent="0.25">
      <c r="A59" s="25">
        <v>43284</v>
      </c>
      <c r="B59" s="20" t="s">
        <v>65</v>
      </c>
      <c r="C59" s="34">
        <v>0</v>
      </c>
    </row>
    <row r="60" spans="1:3" ht="15.75" x14ac:dyDescent="0.25">
      <c r="A60" s="25">
        <v>43315</v>
      </c>
      <c r="B60" s="20" t="s">
        <v>66</v>
      </c>
      <c r="C60" s="34">
        <v>387.35</v>
      </c>
    </row>
    <row r="61" spans="1:3" ht="15.75" x14ac:dyDescent="0.25">
      <c r="A61" s="25">
        <v>43346</v>
      </c>
      <c r="B61" s="20" t="s">
        <v>67</v>
      </c>
      <c r="C61" s="34">
        <v>0</v>
      </c>
    </row>
    <row r="62" spans="1:3" ht="15.75" x14ac:dyDescent="0.25">
      <c r="A62" s="25">
        <v>43376</v>
      </c>
      <c r="B62" s="20" t="s">
        <v>68</v>
      </c>
      <c r="C62" s="34">
        <v>0</v>
      </c>
    </row>
    <row r="63" spans="1:3" ht="15.75" x14ac:dyDescent="0.25">
      <c r="A63" s="19"/>
      <c r="B63" s="23" t="s">
        <v>69</v>
      </c>
      <c r="C63" s="35">
        <f>SUM(C53:C62)</f>
        <v>19755.769999999997</v>
      </c>
    </row>
    <row r="64" spans="1:3" ht="15.75" x14ac:dyDescent="0.25">
      <c r="A64" s="19"/>
      <c r="B64" s="23" t="s">
        <v>70</v>
      </c>
      <c r="C64" s="34"/>
    </row>
    <row r="65" spans="1:3" ht="15.75" x14ac:dyDescent="0.25">
      <c r="A65" s="19" t="s">
        <v>71</v>
      </c>
      <c r="B65" s="36" t="s">
        <v>72</v>
      </c>
      <c r="C65" s="34">
        <v>2903.8500000000004</v>
      </c>
    </row>
    <row r="66" spans="1:3" ht="31.5" x14ac:dyDescent="0.25">
      <c r="A66" s="19" t="s">
        <v>73</v>
      </c>
      <c r="B66" s="20" t="s">
        <v>74</v>
      </c>
      <c r="C66" s="34">
        <v>1451.9250000000002</v>
      </c>
    </row>
    <row r="67" spans="1:3" ht="15.75" x14ac:dyDescent="0.25">
      <c r="A67" s="19" t="s">
        <v>75</v>
      </c>
      <c r="B67" s="20" t="s">
        <v>76</v>
      </c>
      <c r="C67" s="34">
        <v>7361.2</v>
      </c>
    </row>
    <row r="68" spans="1:3" ht="31.5" x14ac:dyDescent="0.25">
      <c r="A68" s="19" t="s">
        <v>77</v>
      </c>
      <c r="B68" s="20" t="s">
        <v>78</v>
      </c>
      <c r="C68" s="34">
        <v>2903.8500000000004</v>
      </c>
    </row>
    <row r="69" spans="1:3" ht="15.75" x14ac:dyDescent="0.25">
      <c r="A69" s="19"/>
      <c r="B69" s="23" t="s">
        <v>79</v>
      </c>
      <c r="C69" s="35">
        <f>SUM(C65:C68)</f>
        <v>14620.825000000001</v>
      </c>
    </row>
    <row r="70" spans="1:3" ht="15.75" x14ac:dyDescent="0.25">
      <c r="A70" s="19"/>
      <c r="B70" s="23" t="s">
        <v>80</v>
      </c>
      <c r="C70" s="34"/>
    </row>
    <row r="71" spans="1:3" ht="31.5" x14ac:dyDescent="0.25">
      <c r="A71" s="19" t="s">
        <v>81</v>
      </c>
      <c r="B71" s="20" t="s">
        <v>82</v>
      </c>
      <c r="C71" s="34">
        <v>7456.7999999999984</v>
      </c>
    </row>
    <row r="72" spans="1:3" ht="15.75" x14ac:dyDescent="0.25">
      <c r="A72" s="19" t="s">
        <v>83</v>
      </c>
      <c r="B72" s="20" t="s">
        <v>84</v>
      </c>
      <c r="C72" s="34">
        <v>2079.3000000000002</v>
      </c>
    </row>
    <row r="73" spans="1:3" ht="15.75" x14ac:dyDescent="0.25">
      <c r="A73" s="19"/>
      <c r="B73" s="23" t="s">
        <v>85</v>
      </c>
      <c r="C73" s="35">
        <f>SUM(C71:C72)</f>
        <v>9536.0999999999985</v>
      </c>
    </row>
    <row r="74" spans="1:3" ht="15.75" x14ac:dyDescent="0.25">
      <c r="A74" s="19"/>
      <c r="B74" s="20"/>
      <c r="C74" s="34"/>
    </row>
    <row r="75" spans="1:3" ht="15.75" x14ac:dyDescent="0.25">
      <c r="A75" s="27" t="s">
        <v>86</v>
      </c>
      <c r="B75" s="20" t="s">
        <v>87</v>
      </c>
      <c r="C75" s="35">
        <v>1156</v>
      </c>
    </row>
    <row r="76" spans="1:3" ht="15.75" x14ac:dyDescent="0.25">
      <c r="A76" s="27" t="s">
        <v>88</v>
      </c>
      <c r="B76" s="20" t="s">
        <v>89</v>
      </c>
      <c r="C76" s="35">
        <v>1230.8</v>
      </c>
    </row>
    <row r="77" spans="1:3" ht="15.75" x14ac:dyDescent="0.25">
      <c r="A77" s="19"/>
      <c r="B77" s="20"/>
      <c r="C77" s="34"/>
    </row>
    <row r="78" spans="1:3" ht="15.75" x14ac:dyDescent="0.25">
      <c r="A78" s="19"/>
      <c r="B78" s="23" t="s">
        <v>90</v>
      </c>
      <c r="C78" s="34"/>
    </row>
    <row r="79" spans="1:3" ht="15.75" x14ac:dyDescent="0.25">
      <c r="A79" s="19" t="s">
        <v>91</v>
      </c>
      <c r="B79" s="20" t="s">
        <v>92</v>
      </c>
      <c r="C79" s="34">
        <v>4045.1999999999994</v>
      </c>
    </row>
    <row r="80" spans="1:3" ht="15.75" x14ac:dyDescent="0.25">
      <c r="A80" s="19" t="s">
        <v>93</v>
      </c>
      <c r="B80" s="20" t="s">
        <v>94</v>
      </c>
      <c r="C80" s="34">
        <v>5368.44</v>
      </c>
    </row>
    <row r="81" spans="1:3" ht="31.5" x14ac:dyDescent="0.25">
      <c r="A81" s="19"/>
      <c r="B81" s="20" t="s">
        <v>95</v>
      </c>
      <c r="C81" s="34">
        <v>3938.52</v>
      </c>
    </row>
    <row r="82" spans="1:3" ht="31.5" x14ac:dyDescent="0.25">
      <c r="A82" s="19"/>
      <c r="B82" s="20" t="s">
        <v>96</v>
      </c>
      <c r="C82" s="34">
        <v>3938.52</v>
      </c>
    </row>
    <row r="83" spans="1:3" ht="31.5" x14ac:dyDescent="0.25">
      <c r="A83" s="19"/>
      <c r="B83" s="20" t="s">
        <v>97</v>
      </c>
      <c r="C83" s="34">
        <v>3938.52</v>
      </c>
    </row>
    <row r="84" spans="1:3" ht="15.75" x14ac:dyDescent="0.25">
      <c r="A84" s="19"/>
      <c r="B84" s="23" t="s">
        <v>98</v>
      </c>
      <c r="C84" s="35">
        <f>SUM(C79:C83)</f>
        <v>21229.200000000001</v>
      </c>
    </row>
    <row r="85" spans="1:3" ht="15.75" x14ac:dyDescent="0.25">
      <c r="A85" s="19"/>
      <c r="B85" s="23" t="s">
        <v>99</v>
      </c>
      <c r="C85" s="34"/>
    </row>
    <row r="86" spans="1:3" ht="15.75" x14ac:dyDescent="0.25">
      <c r="A86" s="19"/>
      <c r="B86" s="28" t="s">
        <v>100</v>
      </c>
      <c r="C86" s="34">
        <v>402.16</v>
      </c>
    </row>
    <row r="87" spans="1:3" ht="15.75" x14ac:dyDescent="0.25">
      <c r="A87" s="19"/>
      <c r="B87" s="29" t="s">
        <v>101</v>
      </c>
      <c r="C87" s="34">
        <v>30760.12</v>
      </c>
    </row>
    <row r="88" spans="1:3" ht="31.5" x14ac:dyDescent="0.25">
      <c r="A88" s="19" t="s">
        <v>102</v>
      </c>
      <c r="B88" s="20" t="s">
        <v>103</v>
      </c>
      <c r="C88" s="34">
        <v>0</v>
      </c>
    </row>
    <row r="89" spans="1:3" ht="31.5" x14ac:dyDescent="0.25">
      <c r="A89" s="31"/>
      <c r="B89" s="29" t="s">
        <v>104</v>
      </c>
      <c r="C89" s="34">
        <v>3941.93</v>
      </c>
    </row>
    <row r="90" spans="1:3" ht="15.75" x14ac:dyDescent="0.25">
      <c r="A90" s="31"/>
      <c r="B90" s="32" t="s">
        <v>105</v>
      </c>
      <c r="C90" s="34">
        <v>1993.92</v>
      </c>
    </row>
    <row r="91" spans="1:3" ht="15.75" x14ac:dyDescent="0.25">
      <c r="A91" s="31"/>
      <c r="B91" s="32" t="s">
        <v>106</v>
      </c>
      <c r="C91" s="34"/>
    </row>
    <row r="92" spans="1:3" ht="15.75" x14ac:dyDescent="0.25">
      <c r="A92" s="31"/>
      <c r="B92" s="32" t="s">
        <v>107</v>
      </c>
      <c r="C92" s="34">
        <v>996.96</v>
      </c>
    </row>
    <row r="93" spans="1:3" ht="15.75" x14ac:dyDescent="0.25">
      <c r="A93" s="31"/>
      <c r="B93" s="32" t="s">
        <v>106</v>
      </c>
      <c r="C93" s="34"/>
    </row>
    <row r="94" spans="1:3" ht="15.75" x14ac:dyDescent="0.25">
      <c r="A94" s="31"/>
      <c r="B94" s="32" t="s">
        <v>105</v>
      </c>
      <c r="C94" s="34">
        <v>996.96</v>
      </c>
    </row>
    <row r="95" spans="1:3" ht="15.75" x14ac:dyDescent="0.25">
      <c r="A95" s="31"/>
      <c r="B95" s="32" t="s">
        <v>106</v>
      </c>
      <c r="C95" s="34"/>
    </row>
    <row r="96" spans="1:3" ht="15.75" x14ac:dyDescent="0.25">
      <c r="A96" s="19" t="s">
        <v>108</v>
      </c>
      <c r="B96" s="20" t="s">
        <v>109</v>
      </c>
      <c r="C96" s="34">
        <v>0</v>
      </c>
    </row>
    <row r="97" spans="1:6" ht="15.75" x14ac:dyDescent="0.25">
      <c r="A97" s="19"/>
      <c r="B97" s="28" t="s">
        <v>110</v>
      </c>
      <c r="C97" s="34">
        <v>574.39</v>
      </c>
    </row>
    <row r="98" spans="1:6" ht="15.75" x14ac:dyDescent="0.25">
      <c r="A98" s="19"/>
      <c r="B98" s="28" t="s">
        <v>111</v>
      </c>
      <c r="C98" s="34">
        <v>269.87599999999998</v>
      </c>
    </row>
    <row r="99" spans="1:6" ht="15.75" x14ac:dyDescent="0.25">
      <c r="A99" s="19"/>
      <c r="B99" s="33" t="s">
        <v>112</v>
      </c>
      <c r="C99" s="34">
        <v>30760.12</v>
      </c>
    </row>
    <row r="100" spans="1:6" ht="15.75" x14ac:dyDescent="0.25">
      <c r="A100" s="19"/>
      <c r="B100" s="23" t="s">
        <v>113</v>
      </c>
      <c r="C100" s="35">
        <f>SUM(C86:C99)</f>
        <v>70696.435999999987</v>
      </c>
    </row>
    <row r="101" spans="1:6" ht="15.75" x14ac:dyDescent="0.25">
      <c r="A101" s="27"/>
      <c r="B101" s="23" t="s">
        <v>114</v>
      </c>
      <c r="C101" s="35">
        <f>29970.6*0.75</f>
        <v>22477.949999999997</v>
      </c>
    </row>
    <row r="102" spans="1:6" ht="15.75" x14ac:dyDescent="0.25">
      <c r="A102" s="12"/>
      <c r="B102" s="30" t="s">
        <v>125</v>
      </c>
      <c r="C102" s="35">
        <f>C38+C51+C63+C69+C73+C75+C76+C84+C100+C101</f>
        <v>214164.2365</v>
      </c>
      <c r="D102" s="9"/>
      <c r="E102" s="9"/>
      <c r="F102" s="9"/>
    </row>
    <row r="103" spans="1:6" s="11" customFormat="1" ht="15.75" x14ac:dyDescent="0.25">
      <c r="A103" s="37"/>
      <c r="B103" s="38" t="s">
        <v>119</v>
      </c>
      <c r="C103" s="39">
        <v>152004</v>
      </c>
      <c r="D103" s="40"/>
      <c r="E103" s="40"/>
      <c r="F103" s="40"/>
    </row>
    <row r="104" spans="1:6" s="11" customFormat="1" ht="15.75" x14ac:dyDescent="0.25">
      <c r="A104" s="37"/>
      <c r="B104" s="38" t="s">
        <v>120</v>
      </c>
      <c r="C104" s="39">
        <v>158728.62</v>
      </c>
    </row>
    <row r="105" spans="1:6" s="11" customFormat="1" ht="15.75" x14ac:dyDescent="0.25">
      <c r="A105" s="37"/>
      <c r="B105" s="38" t="s">
        <v>123</v>
      </c>
      <c r="C105" s="39">
        <v>25633.439999999999</v>
      </c>
    </row>
    <row r="106" spans="1:6" s="11" customFormat="1" ht="15.75" x14ac:dyDescent="0.25">
      <c r="A106" s="37"/>
      <c r="B106" s="38" t="s">
        <v>124</v>
      </c>
      <c r="C106" s="39">
        <v>24854.65</v>
      </c>
    </row>
    <row r="107" spans="1:6" s="11" customFormat="1" ht="15.75" x14ac:dyDescent="0.25">
      <c r="A107" s="37"/>
      <c r="B107" s="38" t="s">
        <v>122</v>
      </c>
      <c r="C107" s="39">
        <f>C104+C106-C102</f>
        <v>-30580.96650000001</v>
      </c>
    </row>
    <row r="108" spans="1:6" s="11" customFormat="1" ht="15.75" x14ac:dyDescent="0.25">
      <c r="A108" s="37"/>
      <c r="B108" s="38" t="s">
        <v>121</v>
      </c>
      <c r="C108" s="39">
        <f>C30+C107</f>
        <v>-79875.648499999981</v>
      </c>
    </row>
    <row r="109" spans="1:6" s="11" customFormat="1" ht="15.75" x14ac:dyDescent="0.25">
      <c r="C109" s="21"/>
    </row>
    <row r="110" spans="1:6" s="11" customFormat="1" ht="15.75" x14ac:dyDescent="0.25">
      <c r="C110" s="21"/>
    </row>
    <row r="111" spans="1:6" s="11" customFormat="1" ht="15.75" x14ac:dyDescent="0.25">
      <c r="C111" s="21"/>
    </row>
    <row r="112" spans="1:6" s="11" customFormat="1" ht="15.75" x14ac:dyDescent="0.25">
      <c r="C112" s="21"/>
    </row>
    <row r="113" spans="3:3" s="11" customFormat="1" ht="15.75" x14ac:dyDescent="0.25">
      <c r="C113" s="21"/>
    </row>
  </sheetData>
  <mergeCells count="3">
    <mergeCell ref="A25:B25"/>
    <mergeCell ref="A26:B26"/>
    <mergeCell ref="A27:B2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2024-02-02T08:00:00Z</dcterms:created>
  <dcterms:modified xsi:type="dcterms:W3CDTF">2024-03-14T07:22:05Z</dcterms:modified>
</cp:coreProperties>
</file>