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Энергетиков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21" i="1" l="1"/>
  <c r="C222" i="1" l="1"/>
  <c r="C99" i="1"/>
  <c r="C89" i="1"/>
  <c r="C86" i="1"/>
  <c r="C81" i="1"/>
  <c r="C71" i="1"/>
  <c r="C57" i="1"/>
  <c r="C51" i="1"/>
  <c r="B9" i="1"/>
  <c r="C223" i="1" l="1"/>
  <c r="C227" i="1" s="1"/>
  <c r="C228" i="1" s="1"/>
</calcChain>
</file>

<file path=xl/sharedStrings.xml><?xml version="1.0" encoding="utf-8"?>
<sst xmlns="http://schemas.openxmlformats.org/spreadsheetml/2006/main" count="314" uniqueCount="251">
  <si>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</si>
  <si>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</si>
  <si>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ул.Энергетиков, 10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</si>
  <si>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</si>
  <si>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</si>
  <si>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</si>
  <si>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</si>
  <si>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</si>
  <si>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</si>
  <si>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</si>
  <si>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</si>
  <si>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</si>
  <si>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</si>
  <si>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</si>
  <si>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</si>
  <si>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</si>
  <si>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</si>
  <si>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</si>
  <si>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</si>
  <si>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</si>
  <si>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</si>
  <si>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</si>
  <si>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</si>
  <si>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</si>
  <si>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</si>
  <si>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</si>
  <si>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</si>
  <si>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</si>
  <si>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</si>
  <si>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</si>
  <si>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</si>
  <si>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</si>
  <si>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</si>
  <si>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</si>
  <si>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</si>
  <si>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</si>
  <si>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</si>
  <si>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</si>
  <si>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</si>
  <si>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</si>
  <si>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</si>
  <si>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</si>
  <si>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</si>
  <si>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</si>
  <si>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</si>
  <si>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</si>
  <si>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</si>
  <si>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</si>
  <si>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</si>
  <si>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</si>
  <si>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</si>
  <si>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</si>
  <si>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</si>
  <si>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</si>
  <si>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</si>
  <si>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</si>
  <si>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</si>
  <si>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</si>
  <si>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</si>
  <si>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</si>
  <si>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</si>
  <si>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</si>
  <si>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</si>
  <si>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</si>
  <si>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</si>
  <si>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</si>
  <si>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</si>
  <si>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</si>
  <si>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</si>
  <si>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</si>
  <si>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придомовой территории после покоса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</si>
  <si>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</si>
  <si>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</si>
  <si>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</si>
  <si>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</si>
  <si>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</si>
  <si>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Подметание снега  до 2-х см </t>
  </si>
  <si>
    <t>Подметание снега  более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</si>
  <si>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</si>
  <si>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</si>
  <si>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</si>
  <si>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</si>
  <si>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</si>
  <si>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</si>
  <si>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</si>
  <si>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</si>
  <si>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</si>
  <si>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</si>
  <si>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</si>
  <si>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 в чердачных и подвальных помещениях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</si>
  <si>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</si>
  <si>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</si>
  <si>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</si>
  <si>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</si>
  <si>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</si>
  <si>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</si>
  <si>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</si>
  <si>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</si>
  <si>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</si>
  <si>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</si>
  <si>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</si>
  <si>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</si>
  <si>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</si>
  <si>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</si>
  <si>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</si>
  <si>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</si>
  <si>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</si>
  <si>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</si>
  <si>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</si>
  <si>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</si>
  <si>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</si>
  <si>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</si>
  <si>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</si>
  <si>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</si>
  <si>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</si>
  <si>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</si>
  <si>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</si>
  <si>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</si>
  <si>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</si>
  <si>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</si>
  <si>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</si>
  <si>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</si>
  <si>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</si>
  <si>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</si>
  <si>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</si>
  <si>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</si>
  <si>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смена светодиодного светильника  ЛУЧ   в МОП (1,2 пп)</t>
  </si>
  <si>
    <t>определение работоспособности электропроводки на светильник освещения придомовой территории (3 подъезд) с применением автовышки</t>
  </si>
  <si>
    <t>работа автовышки (3 под)</t>
  </si>
  <si>
    <t>установка светильника освещения придомовой территории ( 3 подъезд):</t>
  </si>
  <si>
    <t>а</t>
  </si>
  <si>
    <t>устройство кабеля АВВГ 2*2,5 с укреплением дюбель хомутами нейлоновыми</t>
  </si>
  <si>
    <t>б</t>
  </si>
  <si>
    <t>установка распределительной коробки 70*70*40</t>
  </si>
  <si>
    <t>в</t>
  </si>
  <si>
    <t>установка прожектора LED 50Вт 3400 лм 6500К TOKOV ELEKTRIC</t>
  </si>
  <si>
    <t>устройство клеммы строительно-монтажная СМК с рычагом</t>
  </si>
  <si>
    <t>замена энергосберегающего патрона в МОП (2 подъезд)</t>
  </si>
  <si>
    <t>9.2.</t>
  </si>
  <si>
    <t>Текущий ремонт систем водоснабжения и водоотведения (непредвиденные работы</t>
  </si>
  <si>
    <t>устранение свища на стояке ХВС (кв.№11)</t>
  </si>
  <si>
    <t>замена участка стояка ХВС ВГП Ду 32мм с прохождением перекрытия (кв.№39,43)</t>
  </si>
  <si>
    <t>сварочные работы (кв.39,43)</t>
  </si>
  <si>
    <t>замена вентиля на стояке ХВС со сборкой и сбросным вентилем (стояк кв.43):</t>
  </si>
  <si>
    <t>смена вентиля  Ду 32 мм</t>
  </si>
  <si>
    <t>смена сгона Ду 32мм</t>
  </si>
  <si>
    <t>смена  муфты стальной Ду 32 мм</t>
  </si>
  <si>
    <t>смена резьбы Ду 15мм</t>
  </si>
  <si>
    <t>смена крана шарового Ду 15 мм</t>
  </si>
  <si>
    <t>уплотнение соединений сантехническим льном, силиконовым герметиком</t>
  </si>
  <si>
    <t>сварочные работы</t>
  </si>
  <si>
    <t>устранение засора канализационного стояка Ду 50 мм (стояк квартиры № 97)</t>
  </si>
  <si>
    <t>замена резьбы Ду 15мм на отводе от стояка ГВС (квартира № 73)</t>
  </si>
  <si>
    <t>ершение канализационного стояка Ду 50 мм (стояк кв№№96,88)</t>
  </si>
  <si>
    <t>устранение засора канализационного коллектора Ду 100 мм (3 подъезд)</t>
  </si>
  <si>
    <t>замена участка стояка ХВС труба ВГП Ду 25мм (кв.№82)</t>
  </si>
  <si>
    <t>сварочные работы (кв.№82)</t>
  </si>
  <si>
    <t>замена вентиля Ду 32 мм на стояке ХВС с отжигом (стояк кв.№82)</t>
  </si>
  <si>
    <t>уплотнение соединений сантехническим льном и силиконовым герметиком (кв.№82)</t>
  </si>
  <si>
    <t>установка хомута на стояке ХВС (кв.№82)</t>
  </si>
  <si>
    <t>устранение засора канализационного стояка Ду 50 мм (кв105)</t>
  </si>
  <si>
    <t>замена участка стояка ГВС ВГП Ду 32мм (2 подъезд)</t>
  </si>
  <si>
    <t>сварочные работы (2 подъезд)</t>
  </si>
  <si>
    <t>замена участка стояка канализации Ду 100 мм (2 подъезд):</t>
  </si>
  <si>
    <t>смена участка канализационной трубы Ду 110 мм</t>
  </si>
  <si>
    <t>смена муфты канализационной Ду 110 мм</t>
  </si>
  <si>
    <t>смена перехода канализационного на чугун Ду 110*124+манжета</t>
  </si>
  <si>
    <t>смена отводов канализационных Ду 110*45</t>
  </si>
  <si>
    <t>уплотнение соединений силиконовым герметиком</t>
  </si>
  <si>
    <t>замена запорной арматуры в  ИТП № 3:</t>
  </si>
  <si>
    <t>установка крана шарового под приварку Ду 50мм</t>
  </si>
  <si>
    <t>замена учатка стояка ХВС Ду 25 мм с вентилем в подвале (2 подъезд):</t>
  </si>
  <si>
    <t>смена участка трубы ВГП Ду 25 мм</t>
  </si>
  <si>
    <t>смена резьбы Ду 25 мм</t>
  </si>
  <si>
    <t>смена сгона Ду 25 мм</t>
  </si>
  <si>
    <t>смена муфты стальной Ду 25 мм</t>
  </si>
  <si>
    <t>смена контргайки Ду 25 мм</t>
  </si>
  <si>
    <t>смена крана шарового Ду 25 мм</t>
  </si>
  <si>
    <t>уплотнение соединений силиконовым герметиком, сантехническим льном</t>
  </si>
  <si>
    <t>замена участка стояка канализации Ду 110 мм (2 подъезд, подвал):</t>
  </si>
  <si>
    <t>смена канализационного отвода Ду 110*87 с выходом на 59 (прямой)</t>
  </si>
  <si>
    <t>смена участка канализационной трубы Ду 110</t>
  </si>
  <si>
    <t xml:space="preserve">смена канализационного отвода Ду 110*87 </t>
  </si>
  <si>
    <t>смена отвода канализационного Ду 110*45</t>
  </si>
  <si>
    <t>установка канализационного перехода на чугун Ду 110*124+манжета</t>
  </si>
  <si>
    <t>установка переходной манжеты 110*123</t>
  </si>
  <si>
    <t>устройство канализационного тройника 110*110*87</t>
  </si>
  <si>
    <t>устройство канализационной ревизии Ду 110</t>
  </si>
  <si>
    <t xml:space="preserve">устройство канализационной муфты Ду 110 </t>
  </si>
  <si>
    <t>уплотнение соединений силиконовой смазкой для канализации</t>
  </si>
  <si>
    <t>устранение засора канализационного коллектора Ду 100 мм (2 подъезд)</t>
  </si>
  <si>
    <t>замена участка стояка ХВС с прохождением перекрытия (кв.№83,87):</t>
  </si>
  <si>
    <t>смена трубы PPRC 20 стекловолокна (PN 25)</t>
  </si>
  <si>
    <t>установка угольника PPRC</t>
  </si>
  <si>
    <t>установка муфты  PPRC с накидной гайкой  ВР 20*1/2</t>
  </si>
  <si>
    <t>установка тройника  PPRCс НР 20*1/2</t>
  </si>
  <si>
    <t>установка муфта PPRC 20</t>
  </si>
  <si>
    <t>установка муфты разъемной PPRC с ВР 20*1/2</t>
  </si>
  <si>
    <t>устройство ниппеля 1/2 латунь</t>
  </si>
  <si>
    <t>уплотнение соединенийьсантехничнским льном, силиконовым герметиком</t>
  </si>
  <si>
    <t>пробивка отверстий в перекрытиях</t>
  </si>
  <si>
    <t>замена вентиля Ду 32 мм на стояке ХВС с отжигом (стояк кв.№76)</t>
  </si>
  <si>
    <t>уплотнение соединений силиконовым герметиком (кв.76)</t>
  </si>
  <si>
    <t>сварочные работы (кв.№76)</t>
  </si>
  <si>
    <t>устранение засора канализационного коллектора Ду 100 мм (1 подъезд)</t>
  </si>
  <si>
    <t>устранение свища на стояке ХВС (кв.№84)</t>
  </si>
  <si>
    <t xml:space="preserve"> 9.3</t>
  </si>
  <si>
    <t>Текущий ремонт систем конструкт.элементов) (непредвиденные работы</t>
  </si>
  <si>
    <t>осмотр чердака на наличие течей с кровли</t>
  </si>
  <si>
    <t>слив воды с емкостей в чердачном помещении 2,3 пп</t>
  </si>
  <si>
    <t>очистка козырьков от снега над входом в подъезд (1-3пп)</t>
  </si>
  <si>
    <t>осмотр чердаков на наличие течей (1-3пп)</t>
  </si>
  <si>
    <t>слив воды с емкостей в чердачном помещении (1-3пп)</t>
  </si>
  <si>
    <t>1-3 под. - осмотр чердака на наличие течи, слив воды 1,2,3пп</t>
  </si>
  <si>
    <t>1-3 под. - осмотр чердака на наличие течи, слив воды 3пп</t>
  </si>
  <si>
    <t>1-3 под. - очистка лотков от льда</t>
  </si>
  <si>
    <t>1 под. - переустановка лотков б/у</t>
  </si>
  <si>
    <t>1,3 под. - установка нового мешка в месте течи с кровли</t>
  </si>
  <si>
    <t>изготовление и установка лотков</t>
  </si>
  <si>
    <t>осмотр чердаков на наличие течей с кровли 1-3пп</t>
  </si>
  <si>
    <t>слив воды из емкостей в чердачном посещении 2,3пп</t>
  </si>
  <si>
    <t>слив воды из емкостей в чердачном посещении 1,2,3пп</t>
  </si>
  <si>
    <t>слив воды из емкостей в чердачном посещении 3п</t>
  </si>
  <si>
    <t>переустановка лотка б/у L=1,0мп  3 подъезд</t>
  </si>
  <si>
    <t>очистка  лотков от льда и снега 3 под.чердак</t>
  </si>
  <si>
    <t>открытие продухов</t>
  </si>
  <si>
    <t>слив воды из емкостей в чердачном посещении  3п</t>
  </si>
  <si>
    <t>1-3 под.осмотр чердака на наличие течей с кровли</t>
  </si>
  <si>
    <t>переустановка лотка б/у</t>
  </si>
  <si>
    <t xml:space="preserve">ямочный ремонт асфальтового покрытия </t>
  </si>
  <si>
    <t>закрытие входа в чердачное помещение - 3 под.</t>
  </si>
  <si>
    <t xml:space="preserve">закрытие продухов </t>
  </si>
  <si>
    <t>утепление продухов мателиалами б/у</t>
  </si>
  <si>
    <t>формирование крон деревьев, высота де6рева свыше 5 м. Погрузка и вывоз тпорубочных остатков(сучьев, веток)- 1п торец</t>
  </si>
  <si>
    <t>заготовка дресвы с выгрузкой из автомобиля вручную для подсыпки в зимний период</t>
  </si>
  <si>
    <t>регулировка доводчика - 2 подъезд, тамбурная дверь</t>
  </si>
  <si>
    <t>повторное утепление продухов утеплителем URSA TERRA</t>
  </si>
  <si>
    <t>обход по чердаку 1- 3 пп, слив воды 2,3 пп</t>
  </si>
  <si>
    <t xml:space="preserve">            ИТОГО по п. 9 : Непредвиденные</t>
  </si>
  <si>
    <t>Управление многоквартирным домом</t>
  </si>
  <si>
    <t>13.</t>
  </si>
  <si>
    <t>по управлению и обслуживанию</t>
  </si>
  <si>
    <t>МКД по ул.Энергетиков 10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</si>
  <si>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</si>
  <si>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</si>
  <si>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</si>
  <si>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</si>
  <si>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Дополнительные средства на текущий ремонт</t>
  </si>
  <si>
    <t>Результат накоплением "+" - экономия "-" - перерасход</t>
  </si>
  <si>
    <t xml:space="preserve">   Сумма затрат по дому  :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</si>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</sst>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i/>
      <u/>
      <sz val="10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2" fontId="9" fillId="0" borderId="7" xfId="2" applyNumberFormat="1" applyFont="1" applyBorder="1" applyAlignment="1">
      <alignment wrapText="1"/>
    </xf>
    <xf numFmtId="0" fontId="10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9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2" fontId="7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/>
    <xf numFmtId="0" fontId="11" fillId="0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vertical="center"/>
    </xf>
    <xf numFmtId="16" fontId="7" fillId="0" borderId="7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wrapText="1"/>
    </xf>
    <xf numFmtId="2" fontId="9" fillId="0" borderId="7" xfId="2" applyNumberFormat="1" applyFont="1" applyFill="1" applyBorder="1" applyAlignment="1">
      <alignment wrapText="1"/>
    </xf>
    <xf numFmtId="2" fontId="7" fillId="0" borderId="0" xfId="1" applyNumberFormat="1" applyFont="1"/>
    <xf numFmtId="0" fontId="7" fillId="0" borderId="0" xfId="1" applyFont="1"/>
    <xf numFmtId="0" fontId="7" fillId="0" borderId="0" xfId="0" applyFont="1" applyBorder="1" applyAlignment="1">
      <alignment vertical="center"/>
    </xf>
    <xf numFmtId="0" fontId="9" fillId="0" borderId="0" xfId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tabSelected="1" topLeftCell="A205" workbookViewId="0">
      <selection activeCell="C227" sqref="C227:C228"/>
    </sheetView>
  </sheetViews>
  <sheetFormatPr defaultColWidth="9.140625" defaultRowHeight="15" x14ac:dyDescent="0.25"/>
  <cols>
    <col min="1" max="1" width="5" style="23" customWidth="1"/>
    <col min="2" max="2" width="78.7109375" style="24" customWidth="1"/>
    <col min="3" max="3" width="20.140625" style="24" customWidth="1"/>
    <col min="4" max="195" width="9.140625" style="24" customWidth="1"/>
    <col min="196" max="196" width="5" style="24" customWidth="1"/>
    <col min="197" max="197" width="46" style="24" customWidth="1"/>
    <col min="198" max="207" width="9.28515625" style="24" customWidth="1"/>
    <col min="208" max="208" width="10.85546875" style="24" customWidth="1"/>
    <col min="209" max="212" width="9.28515625" style="24" customWidth="1"/>
    <col min="213" max="219" width="8.85546875" style="24" customWidth="1"/>
    <col min="220" max="224" width="11.28515625" style="24" customWidth="1"/>
    <col min="225" max="240" width="9.42578125" style="24" customWidth="1"/>
    <col min="241" max="16384" width="9.140625" style="24"/>
  </cols>
  <sheetData>
    <row r="1" spans="1:2" s="2" customFormat="1" hidden="1" x14ac:dyDescent="0.25">
      <c r="A1" s="1" t="s">
        <v>0</v>
      </c>
      <c r="B1" s="1"/>
    </row>
    <row r="2" spans="1:2" s="2" customFormat="1" hidden="1" x14ac:dyDescent="0.25">
      <c r="A2" s="1" t="s">
        <v>1</v>
      </c>
      <c r="B2" s="1"/>
    </row>
    <row r="3" spans="1:2" s="2" customFormat="1" hidden="1" x14ac:dyDescent="0.25">
      <c r="A3" s="3" t="s">
        <v>2</v>
      </c>
      <c r="B3" s="3"/>
    </row>
    <row r="4" spans="1:2" s="2" customFormat="1" hidden="1" x14ac:dyDescent="0.25">
      <c r="A4" s="4"/>
      <c r="B4" s="5"/>
    </row>
    <row r="5" spans="1:2" s="2" customFormat="1" hidden="1" x14ac:dyDescent="0.25">
      <c r="A5" s="7"/>
      <c r="B5" s="8"/>
    </row>
    <row r="6" spans="1:2" s="2" customFormat="1" hidden="1" x14ac:dyDescent="0.25">
      <c r="A6" s="7"/>
      <c r="B6" s="8"/>
    </row>
    <row r="7" spans="1:2" s="2" customFormat="1" hidden="1" x14ac:dyDescent="0.25">
      <c r="A7" s="7"/>
      <c r="B7" s="8"/>
    </row>
    <row r="8" spans="1:2" s="2" customFormat="1" hidden="1" x14ac:dyDescent="0.25">
      <c r="A8" s="9"/>
      <c r="B8" s="10"/>
    </row>
    <row r="9" spans="1:2" s="2" customFormat="1" hidden="1" x14ac:dyDescent="0.25">
      <c r="A9" s="11">
        <v>1</v>
      </c>
      <c r="B9" s="11">
        <f>A9+1</f>
        <v>2</v>
      </c>
    </row>
    <row r="10" spans="1:2" s="2" customFormat="1" hidden="1" x14ac:dyDescent="0.25">
      <c r="A10" s="11"/>
      <c r="B10" s="12" t="s">
        <v>3</v>
      </c>
    </row>
    <row r="11" spans="1:2" s="2" customFormat="1" hidden="1" x14ac:dyDescent="0.25">
      <c r="A11" s="13" t="s">
        <v>4</v>
      </c>
      <c r="B11" s="14" t="s">
        <v>5</v>
      </c>
    </row>
    <row r="12" spans="1:2" s="2" customFormat="1" hidden="1" x14ac:dyDescent="0.25">
      <c r="A12" s="13" t="s">
        <v>6</v>
      </c>
      <c r="B12" s="14" t="s">
        <v>7</v>
      </c>
    </row>
    <row r="13" spans="1:2" s="2" customFormat="1" hidden="1" x14ac:dyDescent="0.25">
      <c r="A13" s="11" t="s">
        <v>8</v>
      </c>
      <c r="B13" s="15" t="s">
        <v>9</v>
      </c>
    </row>
    <row r="14" spans="1:2" s="2" customFormat="1" hidden="1" x14ac:dyDescent="0.25">
      <c r="A14" s="13" t="s">
        <v>10</v>
      </c>
      <c r="B14" s="14" t="s">
        <v>11</v>
      </c>
    </row>
    <row r="15" spans="1:2" s="2" customFormat="1" hidden="1" x14ac:dyDescent="0.25">
      <c r="A15" s="13" t="s">
        <v>12</v>
      </c>
      <c r="B15" s="14" t="s">
        <v>13</v>
      </c>
    </row>
    <row r="16" spans="1:2" s="2" customFormat="1" hidden="1" x14ac:dyDescent="0.25">
      <c r="A16" s="13"/>
      <c r="B16" s="14" t="s">
        <v>14</v>
      </c>
    </row>
    <row r="17" spans="1:2" s="2" customFormat="1" hidden="1" x14ac:dyDescent="0.25">
      <c r="A17" s="13"/>
      <c r="B17" s="14" t="s">
        <v>15</v>
      </c>
    </row>
    <row r="18" spans="1:2" s="2" customFormat="1" hidden="1" x14ac:dyDescent="0.25">
      <c r="A18" s="13" t="s">
        <v>16</v>
      </c>
      <c r="B18" s="14" t="s">
        <v>17</v>
      </c>
    </row>
    <row r="19" spans="1:2" s="2" customFormat="1" hidden="1" x14ac:dyDescent="0.25">
      <c r="A19" s="13"/>
      <c r="B19" s="14" t="s">
        <v>18</v>
      </c>
    </row>
    <row r="20" spans="1:2" s="2" customFormat="1" hidden="1" x14ac:dyDescent="0.25">
      <c r="A20" s="13" t="s">
        <v>19</v>
      </c>
      <c r="B20" s="14" t="s">
        <v>20</v>
      </c>
    </row>
    <row r="21" spans="1:2" s="2" customFormat="1" hidden="1" x14ac:dyDescent="0.25">
      <c r="A21" s="13"/>
      <c r="B21" s="14" t="s">
        <v>21</v>
      </c>
    </row>
    <row r="22" spans="1:2" s="2" customFormat="1" hidden="1" x14ac:dyDescent="0.25">
      <c r="A22" s="13"/>
      <c r="B22" s="14" t="s">
        <v>22</v>
      </c>
    </row>
    <row r="23" spans="1:2" s="2" customFormat="1" hidden="1" x14ac:dyDescent="0.25">
      <c r="A23" s="13" t="s">
        <v>23</v>
      </c>
      <c r="B23" s="14" t="s">
        <v>24</v>
      </c>
    </row>
    <row r="24" spans="1:2" s="2" customFormat="1" hidden="1" x14ac:dyDescent="0.25">
      <c r="A24" s="13" t="s">
        <v>25</v>
      </c>
      <c r="B24" s="14" t="s">
        <v>26</v>
      </c>
    </row>
    <row r="25" spans="1:2" s="2" customFormat="1" hidden="1" x14ac:dyDescent="0.25">
      <c r="A25" s="13" t="s">
        <v>27</v>
      </c>
      <c r="B25" s="14" t="s">
        <v>28</v>
      </c>
    </row>
    <row r="26" spans="1:2" s="2" customFormat="1" hidden="1" x14ac:dyDescent="0.25">
      <c r="A26" s="13" t="s">
        <v>29</v>
      </c>
      <c r="B26" s="16" t="s">
        <v>30</v>
      </c>
    </row>
    <row r="27" spans="1:2" s="2" customFormat="1" hidden="1" x14ac:dyDescent="0.25">
      <c r="A27" s="13"/>
      <c r="B27" s="16" t="s">
        <v>31</v>
      </c>
    </row>
    <row r="28" spans="1:2" s="2" customFormat="1" hidden="1" x14ac:dyDescent="0.25">
      <c r="A28" s="13"/>
      <c r="B28" s="16" t="s">
        <v>33</v>
      </c>
    </row>
    <row r="29" spans="1:2" s="2" customFormat="1" hidden="1" x14ac:dyDescent="0.25">
      <c r="A29" s="13"/>
      <c r="B29" s="16" t="s">
        <v>34</v>
      </c>
    </row>
    <row r="30" spans="1:2" s="2" customFormat="1" hidden="1" x14ac:dyDescent="0.25">
      <c r="A30" s="13"/>
      <c r="B30" s="16" t="s">
        <v>35</v>
      </c>
    </row>
    <row r="31" spans="1:2" s="2" customFormat="1" hidden="1" x14ac:dyDescent="0.25">
      <c r="A31" s="13" t="s">
        <v>32</v>
      </c>
      <c r="B31" s="16" t="s">
        <v>36</v>
      </c>
    </row>
    <row r="32" spans="1:2" s="2" customFormat="1" hidden="1" x14ac:dyDescent="0.25">
      <c r="A32" s="13" t="s">
        <v>37</v>
      </c>
      <c r="B32" s="16" t="s">
        <v>38</v>
      </c>
    </row>
    <row r="33" spans="1:3" s="2" customFormat="1" hidden="1" x14ac:dyDescent="0.25">
      <c r="A33" s="13"/>
      <c r="B33" s="16" t="s">
        <v>39</v>
      </c>
    </row>
    <row r="34" spans="1:3" s="2" customFormat="1" hidden="1" x14ac:dyDescent="0.25">
      <c r="A34" s="13"/>
      <c r="B34" s="16" t="s">
        <v>40</v>
      </c>
    </row>
    <row r="35" spans="1:3" s="2" customFormat="1" hidden="1" x14ac:dyDescent="0.25">
      <c r="A35" s="13" t="s">
        <v>41</v>
      </c>
      <c r="B35" s="16" t="s">
        <v>42</v>
      </c>
    </row>
    <row r="36" spans="1:3" s="2" customFormat="1" hidden="1" x14ac:dyDescent="0.25">
      <c r="A36" s="6"/>
      <c r="B36" s="17"/>
    </row>
    <row r="37" spans="1:3" s="25" customFormat="1" ht="15.75" x14ac:dyDescent="0.25">
      <c r="A37" s="62" t="s">
        <v>243</v>
      </c>
      <c r="B37" s="62"/>
    </row>
    <row r="38" spans="1:3" s="25" customFormat="1" ht="15.75" x14ac:dyDescent="0.25">
      <c r="A38" s="62" t="s">
        <v>241</v>
      </c>
      <c r="B38" s="62"/>
    </row>
    <row r="39" spans="1:3" s="25" customFormat="1" ht="15.75" x14ac:dyDescent="0.25">
      <c r="A39" s="62" t="s">
        <v>242</v>
      </c>
      <c r="B39" s="62"/>
    </row>
    <row r="40" spans="1:3" s="25" customFormat="1" ht="15.75" x14ac:dyDescent="0.25">
      <c r="A40" s="26"/>
      <c r="B40" s="26"/>
    </row>
    <row r="41" spans="1:3" s="30" customFormat="1" ht="15.75" x14ac:dyDescent="0.25">
      <c r="A41" s="27"/>
      <c r="B41" s="28" t="s">
        <v>244</v>
      </c>
      <c r="C41" s="31">
        <v>-76320.977387999767</v>
      </c>
    </row>
    <row r="42" spans="1:3" s="18" customFormat="1" ht="15.75" x14ac:dyDescent="0.25">
      <c r="A42" s="48"/>
      <c r="B42" s="32" t="s">
        <v>43</v>
      </c>
      <c r="C42" s="49"/>
    </row>
    <row r="43" spans="1:3" s="18" customFormat="1" ht="31.5" x14ac:dyDescent="0.25">
      <c r="A43" s="48" t="s">
        <v>44</v>
      </c>
      <c r="B43" s="33" t="s">
        <v>45</v>
      </c>
      <c r="C43" s="50">
        <v>52604.915999999997</v>
      </c>
    </row>
    <row r="44" spans="1:3" s="18" customFormat="1" ht="15.75" x14ac:dyDescent="0.25">
      <c r="A44" s="48"/>
      <c r="B44" s="33" t="s">
        <v>46</v>
      </c>
      <c r="C44" s="50">
        <v>71069.183999999994</v>
      </c>
    </row>
    <row r="45" spans="1:3" s="18" customFormat="1" ht="15.75" x14ac:dyDescent="0.25">
      <c r="A45" s="48" t="s">
        <v>47</v>
      </c>
      <c r="B45" s="33" t="s">
        <v>48</v>
      </c>
      <c r="C45" s="50">
        <v>33338.591999999997</v>
      </c>
    </row>
    <row r="46" spans="1:3" s="18" customFormat="1" ht="15.75" x14ac:dyDescent="0.25">
      <c r="A46" s="48"/>
      <c r="B46" s="33" t="s">
        <v>49</v>
      </c>
      <c r="C46" s="50">
        <v>83137.535999999978</v>
      </c>
    </row>
    <row r="47" spans="1:3" s="18" customFormat="1" ht="47.25" x14ac:dyDescent="0.25">
      <c r="A47" s="48" t="s">
        <v>50</v>
      </c>
      <c r="B47" s="33" t="s">
        <v>51</v>
      </c>
      <c r="C47" s="50">
        <v>17778.266</v>
      </c>
    </row>
    <row r="48" spans="1:3" s="18" customFormat="1" ht="15.75" x14ac:dyDescent="0.25">
      <c r="A48" s="48" t="s">
        <v>52</v>
      </c>
      <c r="B48" s="33" t="s">
        <v>53</v>
      </c>
      <c r="C48" s="50">
        <v>2315.9479999999999</v>
      </c>
    </row>
    <row r="49" spans="1:3" s="18" customFormat="1" ht="15.75" x14ac:dyDescent="0.25">
      <c r="A49" s="51" t="s">
        <v>54</v>
      </c>
      <c r="B49" s="33" t="s">
        <v>55</v>
      </c>
      <c r="C49" s="50">
        <v>205200</v>
      </c>
    </row>
    <row r="50" spans="1:3" s="18" customFormat="1" ht="15.75" x14ac:dyDescent="0.25">
      <c r="A50" s="51">
        <v>3</v>
      </c>
      <c r="B50" s="33" t="s">
        <v>56</v>
      </c>
      <c r="C50" s="50">
        <v>14055</v>
      </c>
    </row>
    <row r="51" spans="1:3" s="18" customFormat="1" ht="15.75" x14ac:dyDescent="0.25">
      <c r="A51" s="48"/>
      <c r="B51" s="34" t="s">
        <v>57</v>
      </c>
      <c r="C51" s="52">
        <f>SUM(C43:C50)</f>
        <v>479499.44199999992</v>
      </c>
    </row>
    <row r="52" spans="1:3" s="18" customFormat="1" ht="15.75" x14ac:dyDescent="0.25">
      <c r="A52" s="48"/>
      <c r="B52" s="53" t="s">
        <v>58</v>
      </c>
      <c r="C52" s="50"/>
    </row>
    <row r="53" spans="1:3" s="18" customFormat="1" ht="15.75" x14ac:dyDescent="0.25">
      <c r="A53" s="48" t="s">
        <v>59</v>
      </c>
      <c r="B53" s="33" t="s">
        <v>60</v>
      </c>
      <c r="C53" s="50">
        <v>12872.160000000002</v>
      </c>
    </row>
    <row r="54" spans="1:3" s="18" customFormat="1" ht="15.75" x14ac:dyDescent="0.25">
      <c r="A54" s="48" t="s">
        <v>61</v>
      </c>
      <c r="B54" s="33" t="s">
        <v>62</v>
      </c>
      <c r="C54" s="50">
        <v>7490.3399999999992</v>
      </c>
    </row>
    <row r="55" spans="1:3" s="18" customFormat="1" ht="15.75" x14ac:dyDescent="0.25">
      <c r="A55" s="48" t="s">
        <v>63</v>
      </c>
      <c r="B55" s="33" t="s">
        <v>64</v>
      </c>
      <c r="C55" s="50">
        <v>31726.743839999996</v>
      </c>
    </row>
    <row r="56" spans="1:3" s="18" customFormat="1" ht="15.75" x14ac:dyDescent="0.25">
      <c r="A56" s="48" t="s">
        <v>65</v>
      </c>
      <c r="B56" s="33" t="s">
        <v>66</v>
      </c>
      <c r="C56" s="50">
        <v>1948.3600000000001</v>
      </c>
    </row>
    <row r="57" spans="1:3" s="18" customFormat="1" ht="15.75" x14ac:dyDescent="0.25">
      <c r="A57" s="48"/>
      <c r="B57" s="34" t="s">
        <v>67</v>
      </c>
      <c r="C57" s="52">
        <f>SUM(C53:C56)</f>
        <v>54037.603839999996</v>
      </c>
    </row>
    <row r="58" spans="1:3" s="18" customFormat="1" ht="15.75" x14ac:dyDescent="0.25">
      <c r="A58" s="48"/>
      <c r="B58" s="49"/>
      <c r="C58" s="50"/>
    </row>
    <row r="59" spans="1:3" s="18" customFormat="1" ht="15.75" x14ac:dyDescent="0.25">
      <c r="A59" s="48"/>
      <c r="B59" s="32" t="s">
        <v>68</v>
      </c>
      <c r="C59" s="50"/>
    </row>
    <row r="60" spans="1:3" s="18" customFormat="1" ht="15.75" x14ac:dyDescent="0.25">
      <c r="A60" s="48" t="s">
        <v>59</v>
      </c>
      <c r="B60" s="33" t="s">
        <v>69</v>
      </c>
      <c r="C60" s="50">
        <v>6512.116</v>
      </c>
    </row>
    <row r="61" spans="1:3" s="18" customFormat="1" ht="15.75" x14ac:dyDescent="0.25">
      <c r="A61" s="48"/>
      <c r="B61" s="33" t="s">
        <v>70</v>
      </c>
      <c r="C61" s="50">
        <v>196.3468</v>
      </c>
    </row>
    <row r="62" spans="1:3" s="18" customFormat="1" ht="15.75" x14ac:dyDescent="0.25">
      <c r="A62" s="51" t="s">
        <v>61</v>
      </c>
      <c r="B62" s="33" t="s">
        <v>71</v>
      </c>
      <c r="C62" s="50">
        <v>14786.815999999999</v>
      </c>
    </row>
    <row r="63" spans="1:3" s="18" customFormat="1" ht="15.75" x14ac:dyDescent="0.25">
      <c r="A63" s="51" t="s">
        <v>72</v>
      </c>
      <c r="B63" s="33" t="s">
        <v>73</v>
      </c>
      <c r="C63" s="50">
        <v>7857.9042000000009</v>
      </c>
    </row>
    <row r="64" spans="1:3" s="18" customFormat="1" ht="15.75" x14ac:dyDescent="0.25">
      <c r="A64" s="51" t="s">
        <v>74</v>
      </c>
      <c r="B64" s="33" t="s">
        <v>75</v>
      </c>
      <c r="C64" s="50">
        <v>2911.6800000000003</v>
      </c>
    </row>
    <row r="65" spans="1:3" s="18" customFormat="1" ht="15.75" x14ac:dyDescent="0.25">
      <c r="A65" s="51"/>
      <c r="B65" s="33" t="s">
        <v>76</v>
      </c>
      <c r="C65" s="50">
        <v>32291.5</v>
      </c>
    </row>
    <row r="66" spans="1:3" s="18" customFormat="1" ht="15.75" x14ac:dyDescent="0.25">
      <c r="A66" s="51"/>
      <c r="B66" s="33" t="s">
        <v>77</v>
      </c>
      <c r="C66" s="50">
        <v>26160.150000000005</v>
      </c>
    </row>
    <row r="67" spans="1:3" s="18" customFormat="1" ht="31.5" x14ac:dyDescent="0.25">
      <c r="A67" s="48" t="s">
        <v>78</v>
      </c>
      <c r="B67" s="33" t="s">
        <v>79</v>
      </c>
      <c r="C67" s="50">
        <v>6630.8760000000002</v>
      </c>
    </row>
    <row r="68" spans="1:3" s="18" customFormat="1" ht="31.5" x14ac:dyDescent="0.25">
      <c r="A68" s="48" t="s">
        <v>65</v>
      </c>
      <c r="B68" s="33" t="s">
        <v>80</v>
      </c>
      <c r="C68" s="50">
        <v>3323.1</v>
      </c>
    </row>
    <row r="69" spans="1:3" s="18" customFormat="1" ht="31.5" x14ac:dyDescent="0.25">
      <c r="A69" s="48" t="s">
        <v>81</v>
      </c>
      <c r="B69" s="33" t="s">
        <v>82</v>
      </c>
      <c r="C69" s="50">
        <v>13111.955999999998</v>
      </c>
    </row>
    <row r="70" spans="1:3" s="18" customFormat="1" ht="15.75" x14ac:dyDescent="0.25">
      <c r="A70" s="48" t="s">
        <v>83</v>
      </c>
      <c r="B70" s="33" t="s">
        <v>84</v>
      </c>
      <c r="C70" s="50">
        <v>22347.96</v>
      </c>
    </row>
    <row r="71" spans="1:3" s="18" customFormat="1" ht="15.75" x14ac:dyDescent="0.25">
      <c r="A71" s="48"/>
      <c r="B71" s="34" t="s">
        <v>85</v>
      </c>
      <c r="C71" s="52">
        <f>SUM(C60:C70)</f>
        <v>136130.405</v>
      </c>
    </row>
    <row r="72" spans="1:3" s="18" customFormat="1" ht="15.75" x14ac:dyDescent="0.25">
      <c r="A72" s="48"/>
      <c r="B72" s="32" t="s">
        <v>86</v>
      </c>
      <c r="C72" s="50"/>
    </row>
    <row r="73" spans="1:3" s="18" customFormat="1" ht="31.5" x14ac:dyDescent="0.25">
      <c r="A73" s="48" t="s">
        <v>87</v>
      </c>
      <c r="B73" s="33" t="s">
        <v>88</v>
      </c>
      <c r="C73" s="50"/>
    </row>
    <row r="74" spans="1:3" s="18" customFormat="1" ht="15.75" x14ac:dyDescent="0.25">
      <c r="A74" s="48"/>
      <c r="B74" s="33" t="s">
        <v>89</v>
      </c>
      <c r="C74" s="50">
        <v>632.77599999999995</v>
      </c>
    </row>
    <row r="75" spans="1:3" s="18" customFormat="1" ht="15.75" x14ac:dyDescent="0.25">
      <c r="A75" s="48"/>
      <c r="B75" s="33" t="s">
        <v>90</v>
      </c>
      <c r="C75" s="50">
        <v>89859</v>
      </c>
    </row>
    <row r="76" spans="1:3" s="18" customFormat="1" ht="15.75" x14ac:dyDescent="0.25">
      <c r="A76" s="48"/>
      <c r="B76" s="33" t="s">
        <v>91</v>
      </c>
      <c r="C76" s="50">
        <v>46518.96</v>
      </c>
    </row>
    <row r="77" spans="1:3" s="18" customFormat="1" ht="15.75" x14ac:dyDescent="0.25">
      <c r="A77" s="48"/>
      <c r="B77" s="33" t="s">
        <v>92</v>
      </c>
      <c r="C77" s="50">
        <v>1727.4299999999998</v>
      </c>
    </row>
    <row r="78" spans="1:3" s="18" customFormat="1" ht="15.75" x14ac:dyDescent="0.25">
      <c r="A78" s="48"/>
      <c r="B78" s="33" t="s">
        <v>93</v>
      </c>
      <c r="C78" s="50">
        <v>24646.29</v>
      </c>
    </row>
    <row r="79" spans="1:3" s="18" customFormat="1" ht="15.75" x14ac:dyDescent="0.25">
      <c r="A79" s="48"/>
      <c r="B79" s="33" t="s">
        <v>94</v>
      </c>
      <c r="C79" s="50">
        <v>722.84</v>
      </c>
    </row>
    <row r="80" spans="1:3" s="18" customFormat="1" ht="15.75" x14ac:dyDescent="0.25">
      <c r="A80" s="48" t="s">
        <v>95</v>
      </c>
      <c r="B80" s="33" t="s">
        <v>96</v>
      </c>
      <c r="C80" s="50">
        <v>2711.4500000000003</v>
      </c>
    </row>
    <row r="81" spans="1:3" s="18" customFormat="1" ht="15.75" x14ac:dyDescent="0.25">
      <c r="A81" s="48"/>
      <c r="B81" s="34" t="s">
        <v>85</v>
      </c>
      <c r="C81" s="52">
        <f>SUM(C74:C80)</f>
        <v>166818.74600000001</v>
      </c>
    </row>
    <row r="82" spans="1:3" s="18" customFormat="1" ht="15.75" x14ac:dyDescent="0.25">
      <c r="A82" s="48"/>
      <c r="B82" s="32" t="s">
        <v>97</v>
      </c>
      <c r="C82" s="50"/>
    </row>
    <row r="83" spans="1:3" s="18" customFormat="1" ht="47.25" x14ac:dyDescent="0.25">
      <c r="A83" s="48" t="s">
        <v>98</v>
      </c>
      <c r="B83" s="33" t="s">
        <v>99</v>
      </c>
      <c r="C83" s="50">
        <v>27388.044000000002</v>
      </c>
    </row>
    <row r="84" spans="1:3" s="18" customFormat="1" ht="31.5" x14ac:dyDescent="0.25">
      <c r="A84" s="48" t="s">
        <v>100</v>
      </c>
      <c r="B84" s="33" t="s">
        <v>101</v>
      </c>
      <c r="C84" s="50">
        <v>27388.044000000002</v>
      </c>
    </row>
    <row r="85" spans="1:3" s="18" customFormat="1" ht="47.25" x14ac:dyDescent="0.25">
      <c r="A85" s="48" t="s">
        <v>102</v>
      </c>
      <c r="B85" s="33" t="s">
        <v>103</v>
      </c>
      <c r="C85" s="50">
        <v>27385.614000000001</v>
      </c>
    </row>
    <row r="86" spans="1:3" s="18" customFormat="1" ht="15.75" x14ac:dyDescent="0.25">
      <c r="A86" s="48"/>
      <c r="B86" s="34" t="s">
        <v>104</v>
      </c>
      <c r="C86" s="52">
        <f>SUM(C83:C85)</f>
        <v>82161.702000000005</v>
      </c>
    </row>
    <row r="87" spans="1:3" s="18" customFormat="1" ht="31.5" x14ac:dyDescent="0.25">
      <c r="A87" s="54" t="s">
        <v>105</v>
      </c>
      <c r="B87" s="34" t="s">
        <v>106</v>
      </c>
      <c r="C87" s="50">
        <v>70329.792000000001</v>
      </c>
    </row>
    <row r="88" spans="1:3" s="18" customFormat="1" ht="15.75" x14ac:dyDescent="0.25">
      <c r="A88" s="54" t="s">
        <v>107</v>
      </c>
      <c r="B88" s="34" t="s">
        <v>108</v>
      </c>
      <c r="C88" s="50">
        <v>19611.191999999999</v>
      </c>
    </row>
    <row r="89" spans="1:3" s="18" customFormat="1" ht="15.75" x14ac:dyDescent="0.25">
      <c r="A89" s="54"/>
      <c r="B89" s="34" t="s">
        <v>109</v>
      </c>
      <c r="C89" s="52">
        <f>SUM(C87:C88)</f>
        <v>89940.983999999997</v>
      </c>
    </row>
    <row r="90" spans="1:3" s="18" customFormat="1" ht="15.75" x14ac:dyDescent="0.25">
      <c r="A90" s="54" t="s">
        <v>110</v>
      </c>
      <c r="B90" s="34" t="s">
        <v>111</v>
      </c>
      <c r="C90" s="52">
        <v>2338.52</v>
      </c>
    </row>
    <row r="91" spans="1:3" s="18" customFormat="1" ht="15.75" x14ac:dyDescent="0.25">
      <c r="A91" s="54" t="s">
        <v>112</v>
      </c>
      <c r="B91" s="34" t="s">
        <v>113</v>
      </c>
      <c r="C91" s="52">
        <v>2489.8359999999998</v>
      </c>
    </row>
    <row r="92" spans="1:3" s="18" customFormat="1" ht="15.75" x14ac:dyDescent="0.25">
      <c r="A92" s="54"/>
      <c r="B92" s="34"/>
      <c r="C92" s="50"/>
    </row>
    <row r="93" spans="1:3" s="18" customFormat="1" ht="15.75" x14ac:dyDescent="0.25">
      <c r="A93" s="54"/>
      <c r="B93" s="55" t="s">
        <v>114</v>
      </c>
      <c r="C93" s="50"/>
    </row>
    <row r="94" spans="1:3" s="18" customFormat="1" ht="15.75" x14ac:dyDescent="0.25">
      <c r="A94" s="48" t="s">
        <v>115</v>
      </c>
      <c r="B94" s="33" t="s">
        <v>116</v>
      </c>
      <c r="C94" s="50">
        <v>5368.44</v>
      </c>
    </row>
    <row r="95" spans="1:3" s="18" customFormat="1" ht="15.75" x14ac:dyDescent="0.25">
      <c r="A95" s="48" t="s">
        <v>117</v>
      </c>
      <c r="B95" s="33" t="s">
        <v>118</v>
      </c>
      <c r="C95" s="50">
        <v>4045.1999999999994</v>
      </c>
    </row>
    <row r="96" spans="1:3" s="18" customFormat="1" ht="31.5" x14ac:dyDescent="0.25">
      <c r="A96" s="48"/>
      <c r="B96" s="33" t="s">
        <v>119</v>
      </c>
      <c r="C96" s="50">
        <v>3938.52</v>
      </c>
    </row>
    <row r="97" spans="1:3" s="18" customFormat="1" ht="31.5" x14ac:dyDescent="0.25">
      <c r="A97" s="48"/>
      <c r="B97" s="33" t="s">
        <v>120</v>
      </c>
      <c r="C97" s="50">
        <v>3938.52</v>
      </c>
    </row>
    <row r="98" spans="1:3" s="18" customFormat="1" ht="47.25" x14ac:dyDescent="0.25">
      <c r="A98" s="48"/>
      <c r="B98" s="33" t="s">
        <v>121</v>
      </c>
      <c r="C98" s="50">
        <v>7877.04</v>
      </c>
    </row>
    <row r="99" spans="1:3" s="18" customFormat="1" ht="15.75" x14ac:dyDescent="0.25">
      <c r="A99" s="48"/>
      <c r="B99" s="34" t="s">
        <v>122</v>
      </c>
      <c r="C99" s="52">
        <f>SUM(C94:C98)</f>
        <v>25167.72</v>
      </c>
    </row>
    <row r="100" spans="1:3" s="19" customFormat="1" ht="15.75" x14ac:dyDescent="0.25">
      <c r="A100" s="35"/>
      <c r="B100" s="55" t="s">
        <v>123</v>
      </c>
      <c r="C100" s="44"/>
    </row>
    <row r="101" spans="1:3" s="19" customFormat="1" ht="15.75" x14ac:dyDescent="0.25">
      <c r="A101" s="35" t="s">
        <v>124</v>
      </c>
      <c r="B101" s="34" t="s">
        <v>125</v>
      </c>
      <c r="C101" s="44"/>
    </row>
    <row r="102" spans="1:3" s="19" customFormat="1" ht="15.75" x14ac:dyDescent="0.25">
      <c r="A102" s="35"/>
      <c r="B102" s="36" t="s">
        <v>126</v>
      </c>
      <c r="C102" s="44">
        <v>5139</v>
      </c>
    </row>
    <row r="103" spans="1:3" s="19" customFormat="1" ht="51.75" customHeight="1" x14ac:dyDescent="0.25">
      <c r="A103" s="35"/>
      <c r="B103" s="36" t="s">
        <v>127</v>
      </c>
      <c r="C103" s="44">
        <v>1148.78</v>
      </c>
    </row>
    <row r="104" spans="1:3" s="19" customFormat="1" ht="15.75" x14ac:dyDescent="0.25">
      <c r="A104" s="35"/>
      <c r="B104" s="36" t="s">
        <v>128</v>
      </c>
      <c r="C104" s="44">
        <v>3570</v>
      </c>
    </row>
    <row r="105" spans="1:3" s="19" customFormat="1" ht="31.5" x14ac:dyDescent="0.25">
      <c r="A105" s="35"/>
      <c r="B105" s="37" t="s">
        <v>129</v>
      </c>
      <c r="C105" s="44">
        <v>0</v>
      </c>
    </row>
    <row r="106" spans="1:3" s="19" customFormat="1" ht="31.5" x14ac:dyDescent="0.25">
      <c r="A106" s="35" t="s">
        <v>130</v>
      </c>
      <c r="B106" s="38" t="s">
        <v>131</v>
      </c>
      <c r="C106" s="44">
        <v>1753.65</v>
      </c>
    </row>
    <row r="107" spans="1:3" s="19" customFormat="1" ht="15.75" x14ac:dyDescent="0.25">
      <c r="A107" s="35" t="s">
        <v>132</v>
      </c>
      <c r="B107" s="33" t="s">
        <v>133</v>
      </c>
      <c r="C107" s="44">
        <v>413.53</v>
      </c>
    </row>
    <row r="108" spans="1:3" s="19" customFormat="1" ht="15.75" x14ac:dyDescent="0.25">
      <c r="A108" s="35" t="s">
        <v>134</v>
      </c>
      <c r="B108" s="33" t="s">
        <v>135</v>
      </c>
      <c r="C108" s="44">
        <v>1969.96</v>
      </c>
    </row>
    <row r="109" spans="1:3" s="19" customFormat="1" ht="15.75" x14ac:dyDescent="0.25">
      <c r="A109" s="35" t="s">
        <v>10</v>
      </c>
      <c r="B109" s="33" t="s">
        <v>136</v>
      </c>
      <c r="C109" s="44"/>
    </row>
    <row r="110" spans="1:3" s="19" customFormat="1" ht="15.75" x14ac:dyDescent="0.25">
      <c r="A110" s="35"/>
      <c r="B110" s="33" t="s">
        <v>137</v>
      </c>
      <c r="C110" s="44"/>
    </row>
    <row r="111" spans="1:3" s="20" customFormat="1" ht="31.5" x14ac:dyDescent="0.25">
      <c r="A111" s="56" t="s">
        <v>138</v>
      </c>
      <c r="B111" s="29" t="s">
        <v>139</v>
      </c>
      <c r="C111" s="44">
        <v>0</v>
      </c>
    </row>
    <row r="112" spans="1:3" s="20" customFormat="1" ht="15.75" x14ac:dyDescent="0.25">
      <c r="A112" s="22"/>
      <c r="B112" s="38" t="s">
        <v>140</v>
      </c>
      <c r="C112" s="44"/>
    </row>
    <row r="113" spans="1:3" s="20" customFormat="1" ht="31.5" x14ac:dyDescent="0.25">
      <c r="A113" s="22"/>
      <c r="B113" s="38" t="s">
        <v>141</v>
      </c>
      <c r="C113" s="44">
        <v>3181.83</v>
      </c>
    </row>
    <row r="114" spans="1:3" s="20" customFormat="1" ht="15.75" x14ac:dyDescent="0.25">
      <c r="A114" s="22"/>
      <c r="B114" s="38" t="s">
        <v>142</v>
      </c>
      <c r="C114" s="44"/>
    </row>
    <row r="115" spans="1:3" s="20" customFormat="1" ht="31.5" x14ac:dyDescent="0.25">
      <c r="A115" s="22"/>
      <c r="B115" s="37" t="s">
        <v>143</v>
      </c>
      <c r="C115" s="44">
        <v>0</v>
      </c>
    </row>
    <row r="116" spans="1:3" s="20" customFormat="1" ht="15.75" x14ac:dyDescent="0.25">
      <c r="A116" s="22" t="s">
        <v>130</v>
      </c>
      <c r="B116" s="38" t="s">
        <v>144</v>
      </c>
      <c r="C116" s="44">
        <v>996.96</v>
      </c>
    </row>
    <row r="117" spans="1:3" s="20" customFormat="1" ht="15.75" x14ac:dyDescent="0.25">
      <c r="A117" s="22" t="s">
        <v>132</v>
      </c>
      <c r="B117" s="38" t="s">
        <v>145</v>
      </c>
      <c r="C117" s="44"/>
    </row>
    <row r="118" spans="1:3" s="20" customFormat="1" ht="15.75" x14ac:dyDescent="0.25">
      <c r="A118" s="22" t="s">
        <v>134</v>
      </c>
      <c r="B118" s="38" t="s">
        <v>146</v>
      </c>
      <c r="C118" s="44"/>
    </row>
    <row r="119" spans="1:3" s="20" customFormat="1" ht="15.75" x14ac:dyDescent="0.25">
      <c r="A119" s="22" t="s">
        <v>10</v>
      </c>
      <c r="B119" s="38" t="s">
        <v>147</v>
      </c>
      <c r="C119" s="44"/>
    </row>
    <row r="120" spans="1:3" s="20" customFormat="1" ht="15.75" x14ac:dyDescent="0.25">
      <c r="A120" s="22" t="s">
        <v>12</v>
      </c>
      <c r="B120" s="38" t="s">
        <v>148</v>
      </c>
      <c r="C120" s="44">
        <v>996.96</v>
      </c>
    </row>
    <row r="121" spans="1:3" s="20" customFormat="1" ht="31.5" x14ac:dyDescent="0.25">
      <c r="A121" s="22" t="s">
        <v>16</v>
      </c>
      <c r="B121" s="38" t="s">
        <v>149</v>
      </c>
      <c r="C121" s="44"/>
    </row>
    <row r="122" spans="1:3" s="20" customFormat="1" ht="15.75" x14ac:dyDescent="0.25">
      <c r="A122" s="22" t="s">
        <v>19</v>
      </c>
      <c r="B122" s="38" t="s">
        <v>150</v>
      </c>
      <c r="C122" s="44"/>
    </row>
    <row r="123" spans="1:3" s="20" customFormat="1" ht="31.5" x14ac:dyDescent="0.25">
      <c r="A123" s="38"/>
      <c r="B123" s="38" t="s">
        <v>151</v>
      </c>
      <c r="C123" s="44">
        <v>0</v>
      </c>
    </row>
    <row r="124" spans="1:3" s="20" customFormat="1" ht="15.75" x14ac:dyDescent="0.25">
      <c r="A124" s="35"/>
      <c r="B124" s="38" t="s">
        <v>152</v>
      </c>
      <c r="C124" s="44"/>
    </row>
    <row r="125" spans="1:3" s="20" customFormat="1" ht="15.75" x14ac:dyDescent="0.25">
      <c r="A125" s="35"/>
      <c r="B125" s="36" t="s">
        <v>153</v>
      </c>
      <c r="C125" s="44">
        <v>5385.24</v>
      </c>
    </row>
    <row r="126" spans="1:3" s="20" customFormat="1" ht="15.75" x14ac:dyDescent="0.25">
      <c r="A126" s="35"/>
      <c r="B126" s="36" t="s">
        <v>154</v>
      </c>
      <c r="C126" s="44">
        <v>0</v>
      </c>
    </row>
    <row r="127" spans="1:3" s="20" customFormat="1" ht="15.75" x14ac:dyDescent="0.25">
      <c r="A127" s="22"/>
      <c r="B127" s="36" t="s">
        <v>155</v>
      </c>
      <c r="C127" s="44">
        <v>2651.5249999999996</v>
      </c>
    </row>
    <row r="128" spans="1:3" s="20" customFormat="1" ht="15.75" x14ac:dyDescent="0.25">
      <c r="A128" s="22"/>
      <c r="B128" s="36" t="s">
        <v>156</v>
      </c>
      <c r="C128" s="44"/>
    </row>
    <row r="129" spans="1:3" s="20" customFormat="1" ht="15.75" x14ac:dyDescent="0.25">
      <c r="A129" s="22"/>
      <c r="B129" s="39" t="s">
        <v>157</v>
      </c>
      <c r="C129" s="44">
        <v>996.96</v>
      </c>
    </row>
    <row r="130" spans="1:3" s="20" customFormat="1" ht="31.5" x14ac:dyDescent="0.25">
      <c r="A130" s="22"/>
      <c r="B130" s="36" t="s">
        <v>158</v>
      </c>
      <c r="C130" s="44"/>
    </row>
    <row r="131" spans="1:3" s="20" customFormat="1" ht="15.75" x14ac:dyDescent="0.25">
      <c r="A131" s="22"/>
      <c r="B131" s="39" t="s">
        <v>156</v>
      </c>
      <c r="C131" s="44"/>
    </row>
    <row r="132" spans="1:3" s="20" customFormat="1" ht="15.75" x14ac:dyDescent="0.25">
      <c r="A132" s="22"/>
      <c r="B132" s="39" t="s">
        <v>159</v>
      </c>
      <c r="C132" s="44"/>
    </row>
    <row r="133" spans="1:3" s="20" customFormat="1" ht="15.75" x14ac:dyDescent="0.25">
      <c r="A133" s="22"/>
      <c r="B133" s="36" t="s">
        <v>154</v>
      </c>
      <c r="C133" s="44">
        <v>0</v>
      </c>
    </row>
    <row r="134" spans="1:3" s="20" customFormat="1" ht="15.75" x14ac:dyDescent="0.25">
      <c r="A134" s="22"/>
      <c r="B134" s="36" t="s">
        <v>160</v>
      </c>
      <c r="C134" s="44">
        <v>0</v>
      </c>
    </row>
    <row r="135" spans="1:3" s="20" customFormat="1" ht="15.75" x14ac:dyDescent="0.25">
      <c r="A135" s="40"/>
      <c r="B135" s="39" t="s">
        <v>161</v>
      </c>
      <c r="C135" s="44">
        <v>1060.6099999999999</v>
      </c>
    </row>
    <row r="136" spans="1:3" s="20" customFormat="1" ht="15.75" x14ac:dyDescent="0.25">
      <c r="A136" s="40"/>
      <c r="B136" s="39" t="s">
        <v>162</v>
      </c>
      <c r="C136" s="44"/>
    </row>
    <row r="137" spans="1:3" s="20" customFormat="1" ht="15.75" x14ac:dyDescent="0.25">
      <c r="A137" s="40"/>
      <c r="B137" s="41" t="s">
        <v>163</v>
      </c>
      <c r="C137" s="44">
        <v>0</v>
      </c>
    </row>
    <row r="138" spans="1:3" s="20" customFormat="1" ht="15.75" x14ac:dyDescent="0.25">
      <c r="A138" s="40" t="s">
        <v>130</v>
      </c>
      <c r="B138" s="36" t="s">
        <v>164</v>
      </c>
      <c r="C138" s="44">
        <v>3854.6</v>
      </c>
    </row>
    <row r="139" spans="1:3" s="20" customFormat="1" ht="15.75" x14ac:dyDescent="0.25">
      <c r="A139" s="40" t="s">
        <v>132</v>
      </c>
      <c r="B139" s="36" t="s">
        <v>165</v>
      </c>
      <c r="C139" s="44"/>
    </row>
    <row r="140" spans="1:3" s="20" customFormat="1" ht="15.75" x14ac:dyDescent="0.25">
      <c r="A140" s="40" t="s">
        <v>134</v>
      </c>
      <c r="B140" s="36" t="s">
        <v>166</v>
      </c>
      <c r="C140" s="44">
        <v>2233.3000000000002</v>
      </c>
    </row>
    <row r="141" spans="1:3" s="20" customFormat="1" ht="15.75" x14ac:dyDescent="0.25">
      <c r="A141" s="40" t="s">
        <v>10</v>
      </c>
      <c r="B141" s="36" t="s">
        <v>167</v>
      </c>
      <c r="C141" s="44">
        <v>1725</v>
      </c>
    </row>
    <row r="142" spans="1:3" s="20" customFormat="1" ht="15.75" x14ac:dyDescent="0.25">
      <c r="A142" s="40" t="s">
        <v>12</v>
      </c>
      <c r="B142" s="36" t="s">
        <v>168</v>
      </c>
      <c r="C142" s="44"/>
    </row>
    <row r="143" spans="1:3" s="20" customFormat="1" ht="15.75" x14ac:dyDescent="0.25">
      <c r="A143" s="40"/>
      <c r="B143" s="42" t="s">
        <v>169</v>
      </c>
      <c r="C143" s="44">
        <v>0</v>
      </c>
    </row>
    <row r="144" spans="1:3" s="20" customFormat="1" ht="15.75" x14ac:dyDescent="0.25">
      <c r="A144" s="40" t="s">
        <v>130</v>
      </c>
      <c r="B144" s="36" t="s">
        <v>170</v>
      </c>
      <c r="C144" s="44">
        <v>2887.96</v>
      </c>
    </row>
    <row r="145" spans="1:3" s="20" customFormat="1" ht="15.75" x14ac:dyDescent="0.25">
      <c r="A145" s="40" t="s">
        <v>132</v>
      </c>
      <c r="B145" s="36" t="s">
        <v>150</v>
      </c>
      <c r="C145" s="44"/>
    </row>
    <row r="146" spans="1:3" s="20" customFormat="1" ht="15.75" x14ac:dyDescent="0.25">
      <c r="A146" s="39"/>
      <c r="B146" s="41" t="s">
        <v>171</v>
      </c>
      <c r="C146" s="44">
        <v>0</v>
      </c>
    </row>
    <row r="147" spans="1:3" s="20" customFormat="1" ht="15.75" x14ac:dyDescent="0.25">
      <c r="A147" s="40" t="s">
        <v>130</v>
      </c>
      <c r="B147" s="39" t="s">
        <v>172</v>
      </c>
      <c r="C147" s="44">
        <v>1060.6099999999999</v>
      </c>
    </row>
    <row r="148" spans="1:3" s="20" customFormat="1" ht="15.75" x14ac:dyDescent="0.25">
      <c r="A148" s="40" t="s">
        <v>132</v>
      </c>
      <c r="B148" s="39" t="s">
        <v>173</v>
      </c>
      <c r="C148" s="44"/>
    </row>
    <row r="149" spans="1:3" s="20" customFormat="1" ht="15.75" x14ac:dyDescent="0.25">
      <c r="A149" s="40" t="s">
        <v>134</v>
      </c>
      <c r="B149" s="39" t="s">
        <v>147</v>
      </c>
      <c r="C149" s="44"/>
    </row>
    <row r="150" spans="1:3" s="20" customFormat="1" ht="15.75" x14ac:dyDescent="0.25">
      <c r="A150" s="40" t="s">
        <v>10</v>
      </c>
      <c r="B150" s="39" t="s">
        <v>174</v>
      </c>
      <c r="C150" s="44"/>
    </row>
    <row r="151" spans="1:3" s="20" customFormat="1" ht="15.75" x14ac:dyDescent="0.25">
      <c r="A151" s="40" t="s">
        <v>12</v>
      </c>
      <c r="B151" s="39" t="s">
        <v>175</v>
      </c>
      <c r="C151" s="44"/>
    </row>
    <row r="152" spans="1:3" s="20" customFormat="1" ht="15.75" x14ac:dyDescent="0.25">
      <c r="A152" s="40" t="s">
        <v>16</v>
      </c>
      <c r="B152" s="36" t="s">
        <v>176</v>
      </c>
      <c r="C152" s="44"/>
    </row>
    <row r="153" spans="1:3" s="20" customFormat="1" ht="15.75" x14ac:dyDescent="0.25">
      <c r="A153" s="40" t="s">
        <v>19</v>
      </c>
      <c r="B153" s="36" t="s">
        <v>177</v>
      </c>
      <c r="C153" s="44">
        <v>996.96</v>
      </c>
    </row>
    <row r="154" spans="1:3" s="20" customFormat="1" ht="15.75" x14ac:dyDescent="0.25">
      <c r="A154" s="40" t="s">
        <v>23</v>
      </c>
      <c r="B154" s="39" t="s">
        <v>178</v>
      </c>
      <c r="C154" s="44"/>
    </row>
    <row r="155" spans="1:3" s="20" customFormat="1" ht="15.75" x14ac:dyDescent="0.25">
      <c r="A155" s="40" t="s">
        <v>25</v>
      </c>
      <c r="B155" s="36" t="s">
        <v>150</v>
      </c>
      <c r="C155" s="44"/>
    </row>
    <row r="156" spans="1:3" s="20" customFormat="1" ht="15.75" x14ac:dyDescent="0.25">
      <c r="A156" s="40"/>
      <c r="B156" s="42" t="s">
        <v>179</v>
      </c>
      <c r="C156" s="44">
        <v>0</v>
      </c>
    </row>
    <row r="157" spans="1:3" s="20" customFormat="1" ht="15.75" x14ac:dyDescent="0.25">
      <c r="A157" s="40" t="s">
        <v>130</v>
      </c>
      <c r="B157" s="36" t="s">
        <v>180</v>
      </c>
      <c r="C157" s="44">
        <v>431.25</v>
      </c>
    </row>
    <row r="158" spans="1:3" s="20" customFormat="1" ht="15.75" x14ac:dyDescent="0.25">
      <c r="A158" s="40" t="s">
        <v>132</v>
      </c>
      <c r="B158" s="36" t="s">
        <v>181</v>
      </c>
      <c r="C158" s="44">
        <v>385.46</v>
      </c>
    </row>
    <row r="159" spans="1:3" s="20" customFormat="1" ht="15.75" x14ac:dyDescent="0.25">
      <c r="A159" s="40" t="s">
        <v>134</v>
      </c>
      <c r="B159" s="36" t="s">
        <v>182</v>
      </c>
      <c r="C159" s="44">
        <v>431.25</v>
      </c>
    </row>
    <row r="160" spans="1:3" s="20" customFormat="1" ht="15.75" x14ac:dyDescent="0.25">
      <c r="A160" s="40" t="s">
        <v>10</v>
      </c>
      <c r="B160" s="36" t="s">
        <v>168</v>
      </c>
      <c r="C160" s="44"/>
    </row>
    <row r="161" spans="1:3" s="20" customFormat="1" ht="15.75" x14ac:dyDescent="0.25">
      <c r="A161" s="43"/>
      <c r="B161" s="42" t="s">
        <v>179</v>
      </c>
      <c r="C161" s="44">
        <v>0</v>
      </c>
    </row>
    <row r="162" spans="1:3" s="20" customFormat="1" ht="15.75" x14ac:dyDescent="0.25">
      <c r="A162" s="43" t="s">
        <v>130</v>
      </c>
      <c r="B162" s="36" t="s">
        <v>183</v>
      </c>
      <c r="C162" s="44">
        <v>1606.48</v>
      </c>
    </row>
    <row r="163" spans="1:3" s="20" customFormat="1" ht="15.75" x14ac:dyDescent="0.25">
      <c r="A163" s="43" t="s">
        <v>132</v>
      </c>
      <c r="B163" s="36" t="s">
        <v>164</v>
      </c>
      <c r="C163" s="44">
        <v>6167.36</v>
      </c>
    </row>
    <row r="164" spans="1:3" s="20" customFormat="1" ht="15.75" x14ac:dyDescent="0.25">
      <c r="A164" s="43" t="s">
        <v>134</v>
      </c>
      <c r="B164" s="36" t="s">
        <v>184</v>
      </c>
      <c r="C164" s="44">
        <v>2749.17</v>
      </c>
    </row>
    <row r="165" spans="1:3" s="20" customFormat="1" ht="15.75" x14ac:dyDescent="0.25">
      <c r="A165" s="43" t="s">
        <v>10</v>
      </c>
      <c r="B165" s="36" t="s">
        <v>185</v>
      </c>
      <c r="C165" s="44">
        <v>200.26</v>
      </c>
    </row>
    <row r="166" spans="1:3" s="20" customFormat="1" ht="27.75" customHeight="1" x14ac:dyDescent="0.25">
      <c r="A166" s="43" t="s">
        <v>12</v>
      </c>
      <c r="B166" s="36" t="s">
        <v>186</v>
      </c>
      <c r="C166" s="44">
        <v>506.39</v>
      </c>
    </row>
    <row r="167" spans="1:3" s="20" customFormat="1" ht="15.75" x14ac:dyDescent="0.25">
      <c r="A167" s="43" t="s">
        <v>16</v>
      </c>
      <c r="B167" s="36" t="s">
        <v>187</v>
      </c>
      <c r="C167" s="44">
        <v>906.39</v>
      </c>
    </row>
    <row r="168" spans="1:3" s="20" customFormat="1" ht="15.75" x14ac:dyDescent="0.25">
      <c r="A168" s="43" t="s">
        <v>19</v>
      </c>
      <c r="B168" s="36" t="s">
        <v>188</v>
      </c>
      <c r="C168" s="44">
        <v>556.02</v>
      </c>
    </row>
    <row r="169" spans="1:3" s="20" customFormat="1" ht="15.75" x14ac:dyDescent="0.25">
      <c r="A169" s="43" t="s">
        <v>23</v>
      </c>
      <c r="B169" s="36" t="s">
        <v>189</v>
      </c>
      <c r="C169" s="44"/>
    </row>
    <row r="170" spans="1:3" s="20" customFormat="1" ht="15.75" x14ac:dyDescent="0.25">
      <c r="A170" s="43"/>
      <c r="B170" s="36" t="s">
        <v>190</v>
      </c>
      <c r="C170" s="44">
        <v>0</v>
      </c>
    </row>
    <row r="171" spans="1:3" s="20" customFormat="1" ht="31.5" x14ac:dyDescent="0.25">
      <c r="A171" s="43"/>
      <c r="B171" s="42" t="s">
        <v>191</v>
      </c>
      <c r="C171" s="44">
        <v>0</v>
      </c>
    </row>
    <row r="172" spans="1:3" s="20" customFormat="1" ht="15.75" x14ac:dyDescent="0.25">
      <c r="A172" s="43" t="s">
        <v>130</v>
      </c>
      <c r="B172" s="36" t="s">
        <v>172</v>
      </c>
      <c r="C172" s="44">
        <v>4242.4399999999996</v>
      </c>
    </row>
    <row r="173" spans="1:3" s="20" customFormat="1" ht="15.75" x14ac:dyDescent="0.25">
      <c r="A173" s="43" t="s">
        <v>132</v>
      </c>
      <c r="B173" s="36" t="s">
        <v>192</v>
      </c>
      <c r="C173" s="44">
        <v>770.92</v>
      </c>
    </row>
    <row r="174" spans="1:3" s="20" customFormat="1" ht="15.75" x14ac:dyDescent="0.25">
      <c r="A174" s="43" t="s">
        <v>134</v>
      </c>
      <c r="B174" s="36" t="s">
        <v>193</v>
      </c>
      <c r="C174" s="44">
        <v>287.94</v>
      </c>
    </row>
    <row r="175" spans="1:3" s="20" customFormat="1" ht="15.75" x14ac:dyDescent="0.25">
      <c r="A175" s="43" t="s">
        <v>10</v>
      </c>
      <c r="B175" s="36" t="s">
        <v>194</v>
      </c>
      <c r="C175" s="44">
        <v>610.41999999999996</v>
      </c>
    </row>
    <row r="176" spans="1:3" s="20" customFormat="1" ht="15.75" x14ac:dyDescent="0.25">
      <c r="A176" s="43" t="s">
        <v>12</v>
      </c>
      <c r="B176" s="36" t="s">
        <v>195</v>
      </c>
      <c r="C176" s="44">
        <v>184.22</v>
      </c>
    </row>
    <row r="177" spans="1:3" s="20" customFormat="1" ht="15.75" x14ac:dyDescent="0.25">
      <c r="A177" s="43" t="s">
        <v>16</v>
      </c>
      <c r="B177" s="36" t="s">
        <v>196</v>
      </c>
      <c r="C177" s="44">
        <v>737.18</v>
      </c>
    </row>
    <row r="178" spans="1:3" s="20" customFormat="1" ht="15.75" x14ac:dyDescent="0.25">
      <c r="A178" s="43" t="s">
        <v>19</v>
      </c>
      <c r="B178" s="36" t="s">
        <v>197</v>
      </c>
      <c r="C178" s="44">
        <v>439.56</v>
      </c>
    </row>
    <row r="179" spans="1:3" s="20" customFormat="1" ht="15.75" x14ac:dyDescent="0.25">
      <c r="A179" s="43" t="s">
        <v>23</v>
      </c>
      <c r="B179" s="36" t="s">
        <v>198</v>
      </c>
      <c r="C179" s="44">
        <v>218.43</v>
      </c>
    </row>
    <row r="180" spans="1:3" s="20" customFormat="1" ht="31.5" x14ac:dyDescent="0.25">
      <c r="A180" s="43" t="s">
        <v>25</v>
      </c>
      <c r="B180" s="36" t="s">
        <v>199</v>
      </c>
      <c r="C180" s="44"/>
    </row>
    <row r="181" spans="1:3" s="20" customFormat="1" ht="15.75" x14ac:dyDescent="0.25">
      <c r="A181" s="43" t="s">
        <v>27</v>
      </c>
      <c r="B181" s="36" t="s">
        <v>150</v>
      </c>
      <c r="C181" s="44"/>
    </row>
    <row r="182" spans="1:3" s="20" customFormat="1" ht="15.75" x14ac:dyDescent="0.25">
      <c r="A182" s="43" t="s">
        <v>29</v>
      </c>
      <c r="B182" s="21" t="s">
        <v>200</v>
      </c>
      <c r="C182" s="44">
        <v>368.11</v>
      </c>
    </row>
    <row r="183" spans="1:3" s="20" customFormat="1" ht="15.75" x14ac:dyDescent="0.25">
      <c r="A183" s="43"/>
      <c r="B183" s="36" t="s">
        <v>201</v>
      </c>
      <c r="C183" s="44">
        <v>996.96</v>
      </c>
    </row>
    <row r="184" spans="1:3" s="20" customFormat="1" ht="15.75" x14ac:dyDescent="0.25">
      <c r="A184" s="43"/>
      <c r="B184" s="36" t="s">
        <v>202</v>
      </c>
      <c r="C184" s="44"/>
    </row>
    <row r="185" spans="1:3" s="20" customFormat="1" ht="15.75" x14ac:dyDescent="0.25">
      <c r="A185" s="43"/>
      <c r="B185" s="36" t="s">
        <v>203</v>
      </c>
      <c r="C185" s="44"/>
    </row>
    <row r="186" spans="1:3" s="20" customFormat="1" ht="15.75" x14ac:dyDescent="0.25">
      <c r="A186" s="35"/>
      <c r="B186" s="33" t="s">
        <v>204</v>
      </c>
      <c r="C186" s="44">
        <v>0</v>
      </c>
    </row>
    <row r="187" spans="1:3" s="20" customFormat="1" ht="15.75" x14ac:dyDescent="0.25">
      <c r="A187" s="56"/>
      <c r="B187" s="44" t="s">
        <v>205</v>
      </c>
      <c r="C187" s="44"/>
    </row>
    <row r="188" spans="1:3" s="20" customFormat="1" ht="31.5" x14ac:dyDescent="0.25">
      <c r="A188" s="56" t="s">
        <v>206</v>
      </c>
      <c r="B188" s="29" t="s">
        <v>207</v>
      </c>
      <c r="C188" s="44">
        <v>0</v>
      </c>
    </row>
    <row r="189" spans="1:3" s="20" customFormat="1" ht="15.75" x14ac:dyDescent="0.25">
      <c r="A189" s="56"/>
      <c r="B189" s="38" t="s">
        <v>208</v>
      </c>
      <c r="C189" s="44">
        <v>0</v>
      </c>
    </row>
    <row r="190" spans="1:3" s="20" customFormat="1" ht="15.75" x14ac:dyDescent="0.25">
      <c r="A190" s="22"/>
      <c r="B190" s="38" t="s">
        <v>209</v>
      </c>
      <c r="C190" s="44"/>
    </row>
    <row r="191" spans="1:3" s="20" customFormat="1" ht="15.75" x14ac:dyDescent="0.25">
      <c r="A191" s="22"/>
      <c r="B191" s="36" t="s">
        <v>210</v>
      </c>
      <c r="C191" s="44">
        <v>1917.54</v>
      </c>
    </row>
    <row r="192" spans="1:3" s="20" customFormat="1" ht="15.75" x14ac:dyDescent="0.25">
      <c r="A192" s="22"/>
      <c r="B192" s="36" t="s">
        <v>211</v>
      </c>
      <c r="C192" s="44">
        <v>0</v>
      </c>
    </row>
    <row r="193" spans="1:3" s="20" customFormat="1" ht="30.75" customHeight="1" x14ac:dyDescent="0.25">
      <c r="A193" s="38"/>
      <c r="B193" s="36" t="s">
        <v>212</v>
      </c>
      <c r="C193" s="44"/>
    </row>
    <row r="194" spans="1:3" s="20" customFormat="1" ht="15.75" x14ac:dyDescent="0.25">
      <c r="A194" s="22"/>
      <c r="B194" s="38" t="s">
        <v>213</v>
      </c>
      <c r="C194" s="44">
        <v>0</v>
      </c>
    </row>
    <row r="195" spans="1:3" s="20" customFormat="1" ht="15.75" x14ac:dyDescent="0.25">
      <c r="A195" s="22"/>
      <c r="B195" s="38" t="s">
        <v>214</v>
      </c>
      <c r="C195" s="44">
        <v>0</v>
      </c>
    </row>
    <row r="196" spans="1:3" s="20" customFormat="1" ht="15.75" x14ac:dyDescent="0.25">
      <c r="A196" s="38"/>
      <c r="B196" s="38" t="s">
        <v>215</v>
      </c>
      <c r="C196" s="44">
        <v>23.436599999999999</v>
      </c>
    </row>
    <row r="197" spans="1:3" s="20" customFormat="1" ht="15.75" x14ac:dyDescent="0.25">
      <c r="A197" s="35"/>
      <c r="B197" s="38" t="s">
        <v>216</v>
      </c>
      <c r="C197" s="44"/>
    </row>
    <row r="198" spans="1:3" s="20" customFormat="1" ht="15.75" x14ac:dyDescent="0.25">
      <c r="A198" s="35"/>
      <c r="B198" s="38" t="s">
        <v>217</v>
      </c>
      <c r="C198" s="44"/>
    </row>
    <row r="199" spans="1:3" s="20" customFormat="1" ht="15.75" x14ac:dyDescent="0.25">
      <c r="A199" s="35"/>
      <c r="B199" s="38" t="s">
        <v>218</v>
      </c>
      <c r="C199" s="44">
        <v>3181.0220000000004</v>
      </c>
    </row>
    <row r="200" spans="1:3" s="20" customFormat="1" ht="15.75" x14ac:dyDescent="0.25">
      <c r="A200" s="35"/>
      <c r="B200" s="45" t="s">
        <v>219</v>
      </c>
      <c r="C200" s="44">
        <v>0</v>
      </c>
    </row>
    <row r="201" spans="1:3" s="20" customFormat="1" ht="15.75" x14ac:dyDescent="0.25">
      <c r="A201" s="35"/>
      <c r="B201" s="46" t="s">
        <v>220</v>
      </c>
      <c r="C201" s="44"/>
    </row>
    <row r="202" spans="1:3" s="20" customFormat="1" ht="15.75" x14ac:dyDescent="0.25">
      <c r="A202" s="35"/>
      <c r="B202" s="46" t="s">
        <v>221</v>
      </c>
      <c r="C202" s="44"/>
    </row>
    <row r="203" spans="1:3" s="20" customFormat="1" ht="15.75" x14ac:dyDescent="0.25">
      <c r="A203" s="33"/>
      <c r="B203" s="46" t="s">
        <v>222</v>
      </c>
      <c r="C203" s="44"/>
    </row>
    <row r="204" spans="1:3" s="20" customFormat="1" ht="15.75" x14ac:dyDescent="0.25">
      <c r="A204" s="33"/>
      <c r="B204" s="39" t="s">
        <v>223</v>
      </c>
      <c r="C204" s="44"/>
    </row>
    <row r="205" spans="1:3" s="20" customFormat="1" ht="15.75" x14ac:dyDescent="0.25">
      <c r="A205" s="33"/>
      <c r="B205" s="39" t="s">
        <v>224</v>
      </c>
      <c r="C205" s="44">
        <v>56.864000000000004</v>
      </c>
    </row>
    <row r="206" spans="1:3" s="20" customFormat="1" ht="15.75" x14ac:dyDescent="0.25">
      <c r="A206" s="35"/>
      <c r="B206" s="45" t="s">
        <v>225</v>
      </c>
      <c r="C206" s="44"/>
    </row>
    <row r="207" spans="1:3" s="20" customFormat="1" ht="15.75" x14ac:dyDescent="0.25">
      <c r="A207" s="35"/>
      <c r="B207" s="45" t="s">
        <v>219</v>
      </c>
      <c r="C207" s="44">
        <v>0</v>
      </c>
    </row>
    <row r="208" spans="1:3" s="20" customFormat="1" ht="15.75" x14ac:dyDescent="0.25">
      <c r="A208" s="35"/>
      <c r="B208" s="46" t="s">
        <v>226</v>
      </c>
      <c r="C208" s="44"/>
    </row>
    <row r="209" spans="1:6" s="20" customFormat="1" ht="15.75" x14ac:dyDescent="0.25">
      <c r="A209" s="35"/>
      <c r="B209" s="38" t="s">
        <v>227</v>
      </c>
      <c r="C209" s="44">
        <v>0</v>
      </c>
    </row>
    <row r="210" spans="1:6" s="20" customFormat="1" ht="15.75" x14ac:dyDescent="0.25">
      <c r="A210" s="35"/>
      <c r="B210" s="46" t="s">
        <v>226</v>
      </c>
      <c r="C210" s="44"/>
    </row>
    <row r="211" spans="1:6" s="20" customFormat="1" ht="15.75" x14ac:dyDescent="0.25">
      <c r="A211" s="35"/>
      <c r="B211" s="38" t="s">
        <v>228</v>
      </c>
      <c r="C211" s="44"/>
    </row>
    <row r="212" spans="1:6" s="20" customFormat="1" ht="15.75" x14ac:dyDescent="0.25">
      <c r="A212" s="33"/>
      <c r="B212" s="33" t="s">
        <v>229</v>
      </c>
      <c r="C212" s="44">
        <v>18000</v>
      </c>
    </row>
    <row r="213" spans="1:6" s="20" customFormat="1" ht="15.75" x14ac:dyDescent="0.25">
      <c r="A213" s="33"/>
      <c r="B213" s="39" t="s">
        <v>230</v>
      </c>
      <c r="C213" s="44"/>
    </row>
    <row r="214" spans="1:6" s="19" customFormat="1" ht="15.75" x14ac:dyDescent="0.25">
      <c r="A214" s="35"/>
      <c r="B214" s="33" t="s">
        <v>231</v>
      </c>
      <c r="C214" s="44"/>
    </row>
    <row r="215" spans="1:6" s="19" customFormat="1" ht="15.75" x14ac:dyDescent="0.25">
      <c r="A215" s="35"/>
      <c r="B215" s="33" t="s">
        <v>232</v>
      </c>
      <c r="C215" s="44"/>
    </row>
    <row r="216" spans="1:6" s="20" customFormat="1" ht="31.5" x14ac:dyDescent="0.25">
      <c r="A216" s="33"/>
      <c r="B216" s="33" t="s">
        <v>233</v>
      </c>
      <c r="C216" s="44">
        <v>4127.42</v>
      </c>
    </row>
    <row r="217" spans="1:6" s="20" customFormat="1" ht="31.5" x14ac:dyDescent="0.25">
      <c r="A217" s="33"/>
      <c r="B217" s="47" t="s">
        <v>234</v>
      </c>
      <c r="C217" s="44">
        <v>633.67499999999995</v>
      </c>
    </row>
    <row r="218" spans="1:6" s="20" customFormat="1" ht="15.75" x14ac:dyDescent="0.25">
      <c r="A218" s="33"/>
      <c r="B218" s="38" t="s">
        <v>235</v>
      </c>
      <c r="C218" s="44"/>
    </row>
    <row r="219" spans="1:6" s="20" customFormat="1" ht="15.75" x14ac:dyDescent="0.25">
      <c r="A219" s="33"/>
      <c r="B219" s="38" t="s">
        <v>236</v>
      </c>
      <c r="C219" s="44">
        <v>674.80200000000002</v>
      </c>
    </row>
    <row r="220" spans="1:6" s="20" customFormat="1" ht="15.75" x14ac:dyDescent="0.25">
      <c r="A220" s="33"/>
      <c r="B220" s="33" t="s">
        <v>237</v>
      </c>
      <c r="C220" s="44"/>
    </row>
    <row r="221" spans="1:6" s="19" customFormat="1" ht="15.75" x14ac:dyDescent="0.25">
      <c r="A221" s="27"/>
      <c r="B221" s="34" t="s">
        <v>238</v>
      </c>
      <c r="C221" s="29">
        <f>SUM(C102:C220)</f>
        <v>93434.404599999994</v>
      </c>
    </row>
    <row r="222" spans="1:6" s="19" customFormat="1" ht="15.75" x14ac:dyDescent="0.25">
      <c r="A222" s="35"/>
      <c r="B222" s="34" t="s">
        <v>239</v>
      </c>
      <c r="C222" s="29">
        <f>282641.568*0.75</f>
        <v>211981.17600000004</v>
      </c>
    </row>
    <row r="223" spans="1:6" s="19" customFormat="1" ht="15.75" x14ac:dyDescent="0.25">
      <c r="A223" s="35" t="s">
        <v>240</v>
      </c>
      <c r="B223" s="34" t="s">
        <v>249</v>
      </c>
      <c r="C223" s="29">
        <f>C51+C57+C71+C81+C86+C89+C90+C91+C99+C221+C222</f>
        <v>1344000.53944</v>
      </c>
    </row>
    <row r="224" spans="1:6" s="30" customFormat="1" ht="15.75" x14ac:dyDescent="0.25">
      <c r="A224" s="57"/>
      <c r="B224" s="57" t="s">
        <v>245</v>
      </c>
      <c r="C224" s="58">
        <v>1388718.48</v>
      </c>
      <c r="D224" s="59"/>
      <c r="E224" s="60"/>
      <c r="F224" s="60"/>
    </row>
    <row r="225" spans="1:6" s="61" customFormat="1" ht="15.75" x14ac:dyDescent="0.25">
      <c r="A225" s="57"/>
      <c r="B225" s="57" t="s">
        <v>246</v>
      </c>
      <c r="C225" s="58">
        <v>1355901.49</v>
      </c>
      <c r="D225" s="59"/>
      <c r="E225" s="59"/>
      <c r="F225" s="59"/>
    </row>
    <row r="226" spans="1:6" s="61" customFormat="1" ht="15.75" x14ac:dyDescent="0.25">
      <c r="A226" s="57"/>
      <c r="B226" s="57" t="s">
        <v>247</v>
      </c>
      <c r="C226" s="58"/>
      <c r="D226" s="59"/>
      <c r="E226" s="59"/>
      <c r="F226" s="59"/>
    </row>
    <row r="227" spans="1:6" s="61" customFormat="1" ht="15.75" x14ac:dyDescent="0.25">
      <c r="A227" s="57"/>
      <c r="B227" s="57" t="s">
        <v>250</v>
      </c>
      <c r="C227" s="31">
        <f>C226+C225-C223</f>
        <v>11900.950560000027</v>
      </c>
      <c r="D227" s="60"/>
      <c r="E227" s="60"/>
      <c r="F227" s="60"/>
    </row>
    <row r="228" spans="1:6" s="61" customFormat="1" ht="15.75" x14ac:dyDescent="0.25">
      <c r="A228" s="57"/>
      <c r="B228" s="57" t="s">
        <v>248</v>
      </c>
      <c r="C228" s="31">
        <f>C41+C227</f>
        <v>-64420.02682799974</v>
      </c>
      <c r="D228" s="60"/>
      <c r="E228" s="60"/>
      <c r="F228" s="60"/>
    </row>
    <row r="229" spans="1:6" s="25" customFormat="1" ht="15.75" x14ac:dyDescent="0.25">
      <c r="A229" s="63"/>
      <c r="B229" s="63"/>
    </row>
    <row r="230" spans="1:6" s="25" customFormat="1" ht="15.75" x14ac:dyDescent="0.25">
      <c r="A230" s="63"/>
      <c r="B230" s="63"/>
    </row>
    <row r="231" spans="1:6" s="25" customFormat="1" ht="15.75" x14ac:dyDescent="0.25">
      <c r="A231" s="63"/>
      <c r="B231" s="63"/>
    </row>
    <row r="232" spans="1:6" s="25" customFormat="1" ht="15.75" x14ac:dyDescent="0.25">
      <c r="A232" s="63"/>
      <c r="B232" s="63"/>
    </row>
    <row r="233" spans="1:6" s="30" customFormat="1" ht="15.75" x14ac:dyDescent="0.25"/>
    <row r="234" spans="1:6" s="30" customFormat="1" ht="15.75" x14ac:dyDescent="0.25">
      <c r="A234" s="64"/>
      <c r="B234" s="64"/>
    </row>
    <row r="235" spans="1:6" s="30" customFormat="1" ht="15.75" x14ac:dyDescent="0.25"/>
    <row r="236" spans="1:6" s="30" customFormat="1" ht="15.75" x14ac:dyDescent="0.25">
      <c r="A236" s="65"/>
      <c r="B236" s="65"/>
    </row>
  </sheetData>
  <mergeCells count="9">
    <mergeCell ref="A236:B236"/>
    <mergeCell ref="A229:B229"/>
    <mergeCell ref="A230:B230"/>
    <mergeCell ref="A231:B231"/>
    <mergeCell ref="A37:B37"/>
    <mergeCell ref="A38:B38"/>
    <mergeCell ref="A39:B39"/>
    <mergeCell ref="A232:B232"/>
    <mergeCell ref="A234:B23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2024-02-01T04:22:04Z</dcterms:created>
  <dcterms:modified xsi:type="dcterms:W3CDTF">2024-03-18T03:46:19Z</dcterms:modified>
</cp:coreProperties>
</file>