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Энергетиков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77" i="1" l="1"/>
  <c r="C176" i="1" l="1"/>
  <c r="C178" i="1" s="1"/>
  <c r="C182" i="1" s="1"/>
  <c r="C183" i="1" s="1"/>
  <c r="C97" i="1"/>
  <c r="C86" i="1"/>
  <c r="C83" i="1"/>
  <c r="C78" i="1"/>
  <c r="C69" i="1"/>
  <c r="C57" i="1"/>
  <c r="C51" i="1"/>
  <c r="B9" i="1"/>
</calcChain>
</file>

<file path=xl/sharedStrings.xml><?xml version="1.0" encoding="utf-8"?>
<sst xmlns="http://schemas.openxmlformats.org/spreadsheetml/2006/main" count="237" uniqueCount="215">
  <si>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</si>
  <si>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</si>
  <si>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ул.Энергетиков, 12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</si>
  <si>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</si>
  <si>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</si>
  <si>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</si>
  <si>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</si>
  <si>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</si>
  <si>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</si>
  <si>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</si>
  <si>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</si>
  <si>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</si>
  <si>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</si>
  <si>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</si>
  <si>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</si>
  <si>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</si>
  <si>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</si>
  <si>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</si>
  <si>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</si>
  <si>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</si>
  <si>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</si>
  <si>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</si>
  <si>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</si>
  <si>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</si>
  <si>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</si>
  <si>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</si>
  <si>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</si>
  <si>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</si>
  <si>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</si>
  <si>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</si>
  <si>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</si>
  <si>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</si>
  <si>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</si>
  <si>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</si>
  <si>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</si>
  <si>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</si>
  <si>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</si>
  <si>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</si>
  <si>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</si>
  <si>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</si>
  <si>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</si>
  <si>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</si>
  <si>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</si>
  <si>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</si>
  <si>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</si>
  <si>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</si>
  <si>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</si>
  <si>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</si>
  <si>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</si>
  <si>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</si>
  <si>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</si>
  <si>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</si>
  <si>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</si>
  <si>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Влажная протирка и дезинфекция стен, дверей, оконных  решеток, отопит.приборов, почтовых ящиков, лифтов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</si>
  <si>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</si>
  <si>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</si>
  <si>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</si>
  <si>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</si>
  <si>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</si>
  <si>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</si>
  <si>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</si>
  <si>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</si>
  <si>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</si>
  <si>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</si>
  <si>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</si>
  <si>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</si>
  <si>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</si>
  <si>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</si>
  <si>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</si>
  <si>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</si>
  <si>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</si>
  <si>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</si>
  <si>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 в летний период (случайный мусор)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</si>
  <si>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</si>
  <si>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</si>
  <si>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</si>
  <si>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</si>
  <si>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</si>
  <si>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</si>
  <si>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</si>
  <si>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</si>
  <si>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отмомтки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</si>
  <si>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</si>
  <si>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</si>
  <si>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</si>
  <si>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</si>
  <si>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</si>
  <si>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</si>
  <si>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системы ЦО</t>
  </si>
  <si>
    <t xml:space="preserve"> - испытание трубопроводов системы ЦО</t>
  </si>
  <si>
    <t xml:space="preserve"> - консервация и расконсервация системы</t>
  </si>
  <si>
    <t xml:space="preserve"> - регулировка и наладка системы</t>
  </si>
  <si>
    <t xml:space="preserve"> - ликвидация воздушных пробок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</si>
  <si>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</si>
  <si>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</si>
  <si>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</si>
  <si>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</si>
  <si>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констр.элементов,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</si>
  <si>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</si>
  <si>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</si>
  <si>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</si>
  <si>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</si>
  <si>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</si>
  <si>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</si>
  <si>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</si>
  <si>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</si>
  <si>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</si>
  <si>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</si>
  <si>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</si>
  <si>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</si>
  <si>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</si>
  <si>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</si>
  <si>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</si>
  <si>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</si>
  <si>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</si>
  <si>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</si>
  <si>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</si>
  <si>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</si>
  <si>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</si>
  <si>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</si>
  <si>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8.3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</si>
  <si>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</si>
  <si>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</si>
  <si>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</si>
  <si>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</si>
  <si>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</si>
  <si>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смена настенного патрона Е 27 в МОП (3 под, тамбур)</t>
  </si>
  <si>
    <t>замена светильника освещения придомовой территории (1 подъезд) с применением автовышки</t>
  </si>
  <si>
    <t>замена энергосберегающего светильника СА-18 в МОП (3 подъезд)</t>
  </si>
  <si>
    <t>замена выключателя в схеме освещения контейнерной (2 подъезд)</t>
  </si>
  <si>
    <t>замена уличного энергосберегающего светильника Cobra 100 W (3 подъезд)</t>
  </si>
  <si>
    <t>работа автовышки  при замене уличного светильника</t>
  </si>
  <si>
    <t>9.2.</t>
  </si>
  <si>
    <t>Текущий ремонт систем водоснабжения и водоотведения (непредвиденные работы</t>
  </si>
  <si>
    <t>устранение засора канализационного коллектора Ду 100 мм (3подъезда, подвал)</t>
  </si>
  <si>
    <t>замена участка стояка Ду 25 мм ХВС (квартира № 90)</t>
  </si>
  <si>
    <t>устранение засора канализационного коллектора Ду 100 мм (2 подъезд)</t>
  </si>
  <si>
    <t>замена сбросного вентиля на стояке ХВС (стояк кв. № 97)</t>
  </si>
  <si>
    <t>уплотнение соединений сантехническим льном, силиконовым герметиком</t>
  </si>
  <si>
    <t>устранение засора канализационного коллектора Ду 100 мм (2 подъезд)*2 раза</t>
  </si>
  <si>
    <t xml:space="preserve"> ершение иустранение засора канализационного стояка Ду 50 мм (стояк кв.20)</t>
  </si>
  <si>
    <t>замена запорной арматуры в ИТП №2- смена крана шарового Ду 50 мм под приварку</t>
  </si>
  <si>
    <t>сварочные работы</t>
  </si>
  <si>
    <t>замена участка магистрали ГВС с вентилем и сборкой (3 подъезд):</t>
  </si>
  <si>
    <t>а</t>
  </si>
  <si>
    <t>смена участка трубы ВГП Ду 32мм</t>
  </si>
  <si>
    <t>б</t>
  </si>
  <si>
    <t>смена участка трубы ВГП Ду 40мм</t>
  </si>
  <si>
    <t>в</t>
  </si>
  <si>
    <t>смена вентиля Ду 32мм</t>
  </si>
  <si>
    <t>смена сгона Ду 32 мм</t>
  </si>
  <si>
    <t>смена муфты стальной Ду 32мм</t>
  </si>
  <si>
    <t>смена контргайки Ду 32мм</t>
  </si>
  <si>
    <t>смена резьбы Ду 15 мм</t>
  </si>
  <si>
    <t>смена крана шарового Ду 15 мм</t>
  </si>
  <si>
    <t>уплотнение соединений сантехническим льном,силиконовым герметиком</t>
  </si>
  <si>
    <t>замена сбросного вентиля Ду 15 мм на стояке отопления (стояк кв.№30)</t>
  </si>
  <si>
    <t>уплотнение соединений сантехническим льном,силиконовым герметиком (стояк кв.30)</t>
  </si>
  <si>
    <t>ершение канализационного стояка Ду 50мм (стояк кв.№28, чердак-подвал)</t>
  </si>
  <si>
    <t>замена вентиля Ду 32мм на стояке ГВС (стояк кв.№22) с отжигом</t>
  </si>
  <si>
    <t>сварочные работы (стояк кв.№22)</t>
  </si>
  <si>
    <t>замена вводного вентиля ГВС (крана шарового Ду 15 мм)кв.№33</t>
  </si>
  <si>
    <t>уплотнение соединений сантехническим льном,силиконовым герметиком кв.33</t>
  </si>
  <si>
    <t>замена сбросного вентиля  Ду 15мм на стояке ГВС (стояк кв.№33)</t>
  </si>
  <si>
    <t>замена участка стояка ХВС (подвал, стояк квартиры №44):</t>
  </si>
  <si>
    <t>смена участка трубы гофрированной нерж. 20А</t>
  </si>
  <si>
    <t>устройство муфты для нерж. 25*1" ВР</t>
  </si>
  <si>
    <t>смена бочонка Ду 25 мм</t>
  </si>
  <si>
    <t>смена резьбы Ду 25 мм</t>
  </si>
  <si>
    <t xml:space="preserve">уплотнение соединений сантехническим льном,силиконовым герметиком </t>
  </si>
  <si>
    <t>замена участка магистрали ГВС Ду 25 мм (ИТП №2)</t>
  </si>
  <si>
    <t>сварочные работы (ИТП №2)</t>
  </si>
  <si>
    <t xml:space="preserve"> 9.3</t>
  </si>
  <si>
    <t>Текущий ремонт систем конструкт.элементов) (непредвиденные работы</t>
  </si>
  <si>
    <t>очистка козырьков от снега над входом в подъезд (1-3пп)</t>
  </si>
  <si>
    <t>1-3 под. - осмотр чердака на наличие течи, слив воды 2пп</t>
  </si>
  <si>
    <t>3 подъезд выход на кровлю укрепление дверной коробки</t>
  </si>
  <si>
    <t>1 под. - выход на чердак - смена замка с цепью</t>
  </si>
  <si>
    <t>1 под. - выход на чердак переустановка проушины</t>
  </si>
  <si>
    <t>осмотр чердаков на наличие течей с кровли 1-3пп</t>
  </si>
  <si>
    <t>слив воды из емкостей в чердачном посещении 2 п</t>
  </si>
  <si>
    <t>слив воды из емкостей в чердачном посещении 2,3пп</t>
  </si>
  <si>
    <t>установка емкости для сбора воды в месте течи 3 подъезд</t>
  </si>
  <si>
    <t>открытие продухов</t>
  </si>
  <si>
    <t>слив воды из емкостей в чердачном посещении  3п</t>
  </si>
  <si>
    <t>распиловка веток (на площадке ТКО)</t>
  </si>
  <si>
    <t>предоставление собственникам МКД для проведения субботника   инструмента и хоз.мешков 4,5уп*149</t>
  </si>
  <si>
    <t>3 под м/пр камера - ремонт ствола мусоропровода листом 2мм</t>
  </si>
  <si>
    <t>3 под выход на кровлю закрепление дверной коробки</t>
  </si>
  <si>
    <t>обрезка низа дверного полтна и укрепление металла</t>
  </si>
  <si>
    <t>ремонт вертикального межпанельного шва с приставной лестницы (кв.№76 1 этаж) вилатерм, монтажная пена, цем-песч р-р</t>
  </si>
  <si>
    <t>срезка дерева с приставной лестницы Ду 110мм L=2,0 мп дворовой фасад 3 подъезд с последующей распиловкой и переноской на площадку ТКО</t>
  </si>
  <si>
    <t>ремонт наружных швов кв.80 промышленными альпинистами</t>
  </si>
  <si>
    <t>ремонт наружных швов кв.101 промышленными альпинистами</t>
  </si>
  <si>
    <t>закрытие входа в чердачное помещение - 2 под.</t>
  </si>
  <si>
    <t xml:space="preserve">закрытие продухов </t>
  </si>
  <si>
    <t>утепление продухов мателиалами б/у</t>
  </si>
  <si>
    <t>формирование крон деревьев, высота де6рева свыше 5 м. Погрузка и вывоз тпорубочных остатков(сучьев, веток)-3п</t>
  </si>
  <si>
    <t>замена дверного доводчика на металлическу дверь (со сваркой) 2 подъезд</t>
  </si>
  <si>
    <t>установка доводчика ARTICLINE на тамбурную дверь в 3 подъезде</t>
  </si>
  <si>
    <t>заготовка дресвы с выгрузкой из автомобиля вручную для подсыпки в зимний период</t>
  </si>
  <si>
    <t>утепление продуха - 3 подъезд, подвал под кв.73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</si>
  <si>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</si>
  <si>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</si>
  <si>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</si>
  <si>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</t>
  </si>
  <si>
    <t>по управлению и обслуживанию</t>
  </si>
  <si>
    <t>МКД по ул.Энергетиков 12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</si>
  <si>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</si>
  <si>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</si>
  <si>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</si>
  <si>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</si>
  <si>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Дополнительные средства на текущий ремонт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</si>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</sst>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Arial Cyr"/>
      <charset val="204"/>
    </font>
    <font>
      <b/>
      <i/>
      <u/>
      <sz val="10"/>
      <name val="Arial Cyr"/>
      <charset val="204"/>
    </font>
    <font>
      <sz val="9"/>
      <name val="Arial Cyr"/>
      <charset val="204"/>
    </font>
    <font>
      <b/>
      <i/>
      <sz val="9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2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2" fillId="0" borderId="7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" fontId="8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 wrapText="1"/>
    </xf>
    <xf numFmtId="0" fontId="10" fillId="0" borderId="7" xfId="1" applyFont="1" applyBorder="1" applyAlignment="1">
      <alignment wrapText="1"/>
    </xf>
    <xf numFmtId="2" fontId="10" fillId="0" borderId="7" xfId="2" applyNumberFormat="1" applyFont="1" applyFill="1" applyBorder="1" applyAlignment="1">
      <alignment wrapText="1"/>
    </xf>
    <xf numFmtId="2" fontId="8" fillId="0" borderId="0" xfId="1" applyNumberFormat="1" applyFont="1"/>
    <xf numFmtId="0" fontId="8" fillId="0" borderId="0" xfId="0" applyFont="1" applyBorder="1" applyAlignment="1">
      <alignment vertical="center"/>
    </xf>
    <xf numFmtId="0" fontId="8" fillId="0" borderId="0" xfId="1" applyFont="1"/>
    <xf numFmtId="2" fontId="10" fillId="0" borderId="7" xfId="2" applyNumberFormat="1" applyFont="1" applyBorder="1" applyAlignment="1">
      <alignment wrapText="1"/>
    </xf>
    <xf numFmtId="0" fontId="13" fillId="0" borderId="0" xfId="0" applyFont="1"/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abSelected="1" topLeftCell="A172" workbookViewId="0">
      <selection activeCell="C176" sqref="C176"/>
    </sheetView>
  </sheetViews>
  <sheetFormatPr defaultColWidth="9.140625" defaultRowHeight="15" x14ac:dyDescent="0.25"/>
  <cols>
    <col min="1" max="1" width="5" style="21" customWidth="1"/>
    <col min="2" max="2" width="77.7109375" style="22" customWidth="1"/>
    <col min="3" max="3" width="16.28515625" style="22" customWidth="1"/>
    <col min="4" max="200" width="9.140625" style="22" customWidth="1"/>
    <col min="201" max="201" width="5" style="22" customWidth="1"/>
    <col min="202" max="202" width="48.28515625" style="22" customWidth="1"/>
    <col min="203" max="207" width="9.28515625" style="22" customWidth="1"/>
    <col min="208" max="208" width="10.5703125" style="22" customWidth="1"/>
    <col min="209" max="212" width="9.28515625" style="22" customWidth="1"/>
    <col min="213" max="223" width="8.85546875" style="22" customWidth="1"/>
    <col min="224" max="224" width="10.85546875" style="22" customWidth="1"/>
    <col min="225" max="236" width="9.42578125" style="22" customWidth="1"/>
    <col min="237" max="244" width="8.85546875" style="22" customWidth="1"/>
    <col min="245" max="16384" width="9.140625" style="22"/>
  </cols>
  <sheetData>
    <row r="1" spans="1:2" s="2" customFormat="1" hidden="1" x14ac:dyDescent="0.25">
      <c r="A1" s="1" t="s">
        <v>0</v>
      </c>
      <c r="B1" s="1"/>
    </row>
    <row r="2" spans="1:2" s="2" customFormat="1" hidden="1" x14ac:dyDescent="0.25">
      <c r="A2" s="1" t="s">
        <v>1</v>
      </c>
      <c r="B2" s="1"/>
    </row>
    <row r="3" spans="1:2" s="2" customFormat="1" hidden="1" x14ac:dyDescent="0.25">
      <c r="A3" s="3" t="s">
        <v>2</v>
      </c>
      <c r="B3" s="3"/>
    </row>
    <row r="4" spans="1:2" s="2" customFormat="1" hidden="1" x14ac:dyDescent="0.25">
      <c r="A4" s="4"/>
      <c r="B4" s="5"/>
    </row>
    <row r="5" spans="1:2" s="2" customFormat="1" hidden="1" x14ac:dyDescent="0.25">
      <c r="A5" s="6"/>
      <c r="B5" s="7"/>
    </row>
    <row r="6" spans="1:2" s="2" customFormat="1" hidden="1" x14ac:dyDescent="0.25">
      <c r="A6" s="6"/>
      <c r="B6" s="7"/>
    </row>
    <row r="7" spans="1:2" s="2" customFormat="1" hidden="1" x14ac:dyDescent="0.25">
      <c r="A7" s="6"/>
      <c r="B7" s="7"/>
    </row>
    <row r="8" spans="1:2" s="2" customFormat="1" hidden="1" x14ac:dyDescent="0.25">
      <c r="A8" s="8"/>
      <c r="B8" s="9"/>
    </row>
    <row r="9" spans="1:2" s="2" customFormat="1" hidden="1" x14ac:dyDescent="0.25">
      <c r="A9" s="10">
        <v>1</v>
      </c>
      <c r="B9" s="10">
        <f>A9+1</f>
        <v>2</v>
      </c>
    </row>
    <row r="10" spans="1:2" s="2" customFormat="1" hidden="1" x14ac:dyDescent="0.25">
      <c r="A10" s="10"/>
      <c r="B10" s="11" t="s">
        <v>3</v>
      </c>
    </row>
    <row r="11" spans="1:2" s="2" customFormat="1" hidden="1" x14ac:dyDescent="0.25">
      <c r="A11" s="12" t="s">
        <v>4</v>
      </c>
      <c r="B11" s="13" t="s">
        <v>5</v>
      </c>
    </row>
    <row r="12" spans="1:2" s="2" customFormat="1" hidden="1" x14ac:dyDescent="0.25">
      <c r="A12" s="12" t="s">
        <v>6</v>
      </c>
      <c r="B12" s="13" t="s">
        <v>7</v>
      </c>
    </row>
    <row r="13" spans="1:2" s="2" customFormat="1" hidden="1" x14ac:dyDescent="0.25">
      <c r="A13" s="10" t="s">
        <v>8</v>
      </c>
      <c r="B13" s="14" t="s">
        <v>9</v>
      </c>
    </row>
    <row r="14" spans="1:2" s="2" customFormat="1" hidden="1" x14ac:dyDescent="0.25">
      <c r="A14" s="12" t="s">
        <v>10</v>
      </c>
      <c r="B14" s="13" t="s">
        <v>11</v>
      </c>
    </row>
    <row r="15" spans="1:2" s="2" customFormat="1" hidden="1" x14ac:dyDescent="0.25">
      <c r="A15" s="12" t="s">
        <v>12</v>
      </c>
      <c r="B15" s="13" t="s">
        <v>13</v>
      </c>
    </row>
    <row r="16" spans="1:2" s="2" customFormat="1" hidden="1" x14ac:dyDescent="0.25">
      <c r="A16" s="12"/>
      <c r="B16" s="13" t="s">
        <v>14</v>
      </c>
    </row>
    <row r="17" spans="1:2" s="2" customFormat="1" hidden="1" x14ac:dyDescent="0.25">
      <c r="A17" s="12"/>
      <c r="B17" s="13" t="s">
        <v>15</v>
      </c>
    </row>
    <row r="18" spans="1:2" s="2" customFormat="1" hidden="1" x14ac:dyDescent="0.25">
      <c r="A18" s="12" t="s">
        <v>16</v>
      </c>
      <c r="B18" s="13" t="s">
        <v>17</v>
      </c>
    </row>
    <row r="19" spans="1:2" s="2" customFormat="1" hidden="1" x14ac:dyDescent="0.25">
      <c r="A19" s="12"/>
      <c r="B19" s="13" t="s">
        <v>18</v>
      </c>
    </row>
    <row r="20" spans="1:2" s="2" customFormat="1" hidden="1" x14ac:dyDescent="0.25">
      <c r="A20" s="12" t="s">
        <v>19</v>
      </c>
      <c r="B20" s="13" t="s">
        <v>20</v>
      </c>
    </row>
    <row r="21" spans="1:2" s="2" customFormat="1" hidden="1" x14ac:dyDescent="0.25">
      <c r="A21" s="12"/>
      <c r="B21" s="13" t="s">
        <v>21</v>
      </c>
    </row>
    <row r="22" spans="1:2" s="2" customFormat="1" hidden="1" x14ac:dyDescent="0.25">
      <c r="A22" s="12"/>
      <c r="B22" s="13" t="s">
        <v>22</v>
      </c>
    </row>
    <row r="23" spans="1:2" s="2" customFormat="1" hidden="1" x14ac:dyDescent="0.25">
      <c r="A23" s="12" t="s">
        <v>23</v>
      </c>
      <c r="B23" s="13" t="s">
        <v>24</v>
      </c>
    </row>
    <row r="24" spans="1:2" s="2" customFormat="1" hidden="1" x14ac:dyDescent="0.25">
      <c r="A24" s="12" t="s">
        <v>25</v>
      </c>
      <c r="B24" s="13" t="s">
        <v>26</v>
      </c>
    </row>
    <row r="25" spans="1:2" s="2" customFormat="1" hidden="1" x14ac:dyDescent="0.25">
      <c r="A25" s="12" t="s">
        <v>27</v>
      </c>
      <c r="B25" s="13" t="s">
        <v>28</v>
      </c>
    </row>
    <row r="26" spans="1:2" s="2" customFormat="1" hidden="1" x14ac:dyDescent="0.25">
      <c r="A26" s="12" t="s">
        <v>29</v>
      </c>
      <c r="B26" s="15" t="s">
        <v>30</v>
      </c>
    </row>
    <row r="27" spans="1:2" s="2" customFormat="1" hidden="1" x14ac:dyDescent="0.25">
      <c r="A27" s="12"/>
      <c r="B27" s="15" t="s">
        <v>31</v>
      </c>
    </row>
    <row r="28" spans="1:2" s="2" customFormat="1" hidden="1" x14ac:dyDescent="0.25">
      <c r="A28" s="12"/>
      <c r="B28" s="15" t="s">
        <v>33</v>
      </c>
    </row>
    <row r="29" spans="1:2" s="2" customFormat="1" hidden="1" x14ac:dyDescent="0.25">
      <c r="A29" s="12"/>
      <c r="B29" s="15" t="s">
        <v>34</v>
      </c>
    </row>
    <row r="30" spans="1:2" s="2" customFormat="1" hidden="1" x14ac:dyDescent="0.25">
      <c r="A30" s="12"/>
      <c r="B30" s="15" t="s">
        <v>35</v>
      </c>
    </row>
    <row r="31" spans="1:2" s="2" customFormat="1" hidden="1" x14ac:dyDescent="0.25">
      <c r="A31" s="12" t="s">
        <v>32</v>
      </c>
      <c r="B31" s="15" t="s">
        <v>36</v>
      </c>
    </row>
    <row r="32" spans="1:2" s="2" customFormat="1" hidden="1" x14ac:dyDescent="0.25">
      <c r="A32" s="12" t="s">
        <v>37</v>
      </c>
      <c r="B32" s="15" t="s">
        <v>38</v>
      </c>
    </row>
    <row r="33" spans="1:3" s="2" customFormat="1" hidden="1" x14ac:dyDescent="0.25">
      <c r="A33" s="12"/>
      <c r="B33" s="15" t="s">
        <v>39</v>
      </c>
    </row>
    <row r="34" spans="1:3" s="2" customFormat="1" hidden="1" x14ac:dyDescent="0.25">
      <c r="A34" s="12"/>
      <c r="B34" s="15" t="s">
        <v>40</v>
      </c>
    </row>
    <row r="35" spans="1:3" s="2" customFormat="1" hidden="1" x14ac:dyDescent="0.25">
      <c r="A35" s="12" t="s">
        <v>41</v>
      </c>
      <c r="B35" s="15" t="s">
        <v>42</v>
      </c>
    </row>
    <row r="36" spans="1:3" s="2" customFormat="1" hidden="1" x14ac:dyDescent="0.25">
      <c r="A36" s="16"/>
      <c r="B36" s="17"/>
    </row>
    <row r="37" spans="1:3" s="24" customFormat="1" ht="15.75" x14ac:dyDescent="0.25">
      <c r="A37" s="64" t="s">
        <v>208</v>
      </c>
      <c r="B37" s="64"/>
      <c r="C37" s="23"/>
    </row>
    <row r="38" spans="1:3" s="24" customFormat="1" ht="15.75" x14ac:dyDescent="0.25">
      <c r="A38" s="64" t="s">
        <v>206</v>
      </c>
      <c r="B38" s="64"/>
      <c r="C38" s="23"/>
    </row>
    <row r="39" spans="1:3" s="24" customFormat="1" ht="15.75" x14ac:dyDescent="0.25">
      <c r="A39" s="64" t="s">
        <v>207</v>
      </c>
      <c r="B39" s="64"/>
      <c r="C39" s="23"/>
    </row>
    <row r="40" spans="1:3" s="24" customFormat="1" ht="15.75" x14ac:dyDescent="0.25">
      <c r="A40" s="25"/>
      <c r="B40" s="25"/>
      <c r="C40" s="23"/>
    </row>
    <row r="41" spans="1:3" s="29" customFormat="1" ht="18" customHeight="1" x14ac:dyDescent="0.25">
      <c r="A41" s="26"/>
      <c r="B41" s="27" t="s">
        <v>209</v>
      </c>
      <c r="C41" s="28">
        <v>-98419.6953199993</v>
      </c>
    </row>
    <row r="42" spans="1:3" s="18" customFormat="1" ht="15.75" x14ac:dyDescent="0.25">
      <c r="A42" s="44"/>
      <c r="B42" s="30" t="s">
        <v>43</v>
      </c>
      <c r="C42" s="45"/>
    </row>
    <row r="43" spans="1:3" s="18" customFormat="1" ht="31.5" x14ac:dyDescent="0.25">
      <c r="A43" s="44" t="s">
        <v>44</v>
      </c>
      <c r="B43" s="31" t="s">
        <v>45</v>
      </c>
      <c r="C43" s="50">
        <v>50751.427999999993</v>
      </c>
    </row>
    <row r="44" spans="1:3" s="18" customFormat="1" ht="31.5" x14ac:dyDescent="0.25">
      <c r="A44" s="44"/>
      <c r="B44" s="31" t="s">
        <v>46</v>
      </c>
      <c r="C44" s="50">
        <v>71649.216000000015</v>
      </c>
    </row>
    <row r="45" spans="1:3" s="18" customFormat="1" ht="15.75" x14ac:dyDescent="0.25">
      <c r="A45" s="44" t="s">
        <v>47</v>
      </c>
      <c r="B45" s="31" t="s">
        <v>48</v>
      </c>
      <c r="C45" s="50">
        <v>32163.936000000005</v>
      </c>
    </row>
    <row r="46" spans="1:3" s="18" customFormat="1" ht="15.75" x14ac:dyDescent="0.25">
      <c r="A46" s="44"/>
      <c r="B46" s="31" t="s">
        <v>49</v>
      </c>
      <c r="C46" s="50">
        <v>83816.064000000013</v>
      </c>
    </row>
    <row r="47" spans="1:3" s="18" customFormat="1" ht="47.25" x14ac:dyDescent="0.25">
      <c r="A47" s="44" t="s">
        <v>50</v>
      </c>
      <c r="B47" s="31" t="s">
        <v>51</v>
      </c>
      <c r="C47" s="50">
        <v>17902.942900000002</v>
      </c>
    </row>
    <row r="48" spans="1:3" s="18" customFormat="1" ht="31.5" x14ac:dyDescent="0.25">
      <c r="A48" s="44" t="s">
        <v>52</v>
      </c>
      <c r="B48" s="31" t="s">
        <v>53</v>
      </c>
      <c r="C48" s="50">
        <v>1135.3555999999999</v>
      </c>
    </row>
    <row r="49" spans="1:3" s="18" customFormat="1" ht="15.75" x14ac:dyDescent="0.25">
      <c r="A49" s="46" t="s">
        <v>54</v>
      </c>
      <c r="B49" s="31" t="s">
        <v>55</v>
      </c>
      <c r="C49" s="50">
        <v>205200</v>
      </c>
    </row>
    <row r="50" spans="1:3" s="18" customFormat="1" ht="15.75" x14ac:dyDescent="0.25">
      <c r="A50" s="46"/>
      <c r="B50" s="31" t="s">
        <v>56</v>
      </c>
      <c r="C50" s="50">
        <v>14055</v>
      </c>
    </row>
    <row r="51" spans="1:3" s="18" customFormat="1" ht="15.75" x14ac:dyDescent="0.25">
      <c r="A51" s="44"/>
      <c r="B51" s="32" t="s">
        <v>57</v>
      </c>
      <c r="C51" s="51">
        <f>SUM(C43:C50)</f>
        <v>476673.9425</v>
      </c>
    </row>
    <row r="52" spans="1:3" s="18" customFormat="1" ht="15.75" x14ac:dyDescent="0.25">
      <c r="A52" s="44"/>
      <c r="B52" s="47" t="s">
        <v>58</v>
      </c>
      <c r="C52" s="50"/>
    </row>
    <row r="53" spans="1:3" s="18" customFormat="1" ht="15.75" x14ac:dyDescent="0.25">
      <c r="A53" s="44" t="s">
        <v>59</v>
      </c>
      <c r="B53" s="31" t="s">
        <v>60</v>
      </c>
      <c r="C53" s="50">
        <v>12872.160000000002</v>
      </c>
    </row>
    <row r="54" spans="1:3" s="18" customFormat="1" ht="15.75" x14ac:dyDescent="0.25">
      <c r="A54" s="44" t="s">
        <v>61</v>
      </c>
      <c r="B54" s="31" t="s">
        <v>62</v>
      </c>
      <c r="C54" s="50">
        <v>7490.3399999999992</v>
      </c>
    </row>
    <row r="55" spans="1:3" s="18" customFormat="1" ht="15.75" x14ac:dyDescent="0.25">
      <c r="A55" s="44" t="s">
        <v>63</v>
      </c>
      <c r="B55" s="31" t="s">
        <v>64</v>
      </c>
      <c r="C55" s="50">
        <v>32384.975040000008</v>
      </c>
    </row>
    <row r="56" spans="1:3" s="18" customFormat="1" ht="15.75" x14ac:dyDescent="0.25">
      <c r="A56" s="44" t="s">
        <v>65</v>
      </c>
      <c r="B56" s="31" t="s">
        <v>66</v>
      </c>
      <c r="C56" s="50">
        <v>1599.3999999999996</v>
      </c>
    </row>
    <row r="57" spans="1:3" s="18" customFormat="1" ht="15.75" x14ac:dyDescent="0.25">
      <c r="A57" s="44"/>
      <c r="B57" s="32" t="s">
        <v>67</v>
      </c>
      <c r="C57" s="51">
        <f>SUM(C53:C56)</f>
        <v>54346.875040000006</v>
      </c>
    </row>
    <row r="58" spans="1:3" s="18" customFormat="1" ht="15.75" x14ac:dyDescent="0.25">
      <c r="A58" s="44"/>
      <c r="B58" s="30" t="s">
        <v>68</v>
      </c>
      <c r="C58" s="45"/>
    </row>
    <row r="59" spans="1:3" s="19" customFormat="1" ht="15.75" x14ac:dyDescent="0.25">
      <c r="A59" s="37" t="s">
        <v>59</v>
      </c>
      <c r="B59" s="31" t="s">
        <v>69</v>
      </c>
      <c r="C59" s="52">
        <v>6752.6999999999989</v>
      </c>
    </row>
    <row r="60" spans="1:3" s="18" customFormat="1" ht="15.75" x14ac:dyDescent="0.25">
      <c r="A60" s="46" t="s">
        <v>61</v>
      </c>
      <c r="B60" s="31" t="s">
        <v>70</v>
      </c>
      <c r="C60" s="50">
        <v>1084.1599999999999</v>
      </c>
    </row>
    <row r="61" spans="1:3" s="18" customFormat="1" ht="15.75" x14ac:dyDescent="0.25">
      <c r="A61" s="46" t="s">
        <v>71</v>
      </c>
      <c r="B61" s="31" t="s">
        <v>72</v>
      </c>
      <c r="C61" s="50">
        <v>1082.3999999999999</v>
      </c>
    </row>
    <row r="62" spans="1:3" s="18" customFormat="1" ht="15.75" x14ac:dyDescent="0.25">
      <c r="A62" s="46" t="s">
        <v>73</v>
      </c>
      <c r="B62" s="31" t="s">
        <v>74</v>
      </c>
      <c r="C62" s="50">
        <v>2749.92</v>
      </c>
    </row>
    <row r="63" spans="1:3" s="18" customFormat="1" ht="15.75" x14ac:dyDescent="0.25">
      <c r="A63" s="46"/>
      <c r="B63" s="31" t="s">
        <v>75</v>
      </c>
      <c r="C63" s="50">
        <v>35206.15</v>
      </c>
    </row>
    <row r="64" spans="1:3" s="18" customFormat="1" ht="15.75" x14ac:dyDescent="0.25">
      <c r="A64" s="46"/>
      <c r="B64" s="31" t="s">
        <v>76</v>
      </c>
      <c r="C64" s="50">
        <v>24318.870000000003</v>
      </c>
    </row>
    <row r="65" spans="1:3" s="18" customFormat="1" ht="31.5" x14ac:dyDescent="0.25">
      <c r="A65" s="44" t="s">
        <v>77</v>
      </c>
      <c r="B65" s="31" t="s">
        <v>78</v>
      </c>
      <c r="C65" s="50">
        <v>6268.6679999999997</v>
      </c>
    </row>
    <row r="66" spans="1:3" s="18" customFormat="1" ht="31.5" x14ac:dyDescent="0.25">
      <c r="A66" s="44" t="s">
        <v>65</v>
      </c>
      <c r="B66" s="31" t="s">
        <v>79</v>
      </c>
      <c r="C66" s="50">
        <v>3005.1</v>
      </c>
    </row>
    <row r="67" spans="1:3" s="18" customFormat="1" ht="31.5" x14ac:dyDescent="0.25">
      <c r="A67" s="44" t="s">
        <v>80</v>
      </c>
      <c r="B67" s="31" t="s">
        <v>81</v>
      </c>
      <c r="C67" s="50">
        <v>12518.064</v>
      </c>
    </row>
    <row r="68" spans="1:3" s="18" customFormat="1" ht="15.75" x14ac:dyDescent="0.25">
      <c r="A68" s="44" t="s">
        <v>82</v>
      </c>
      <c r="B68" s="31" t="s">
        <v>83</v>
      </c>
      <c r="C68" s="50">
        <v>15529.119999999999</v>
      </c>
    </row>
    <row r="69" spans="1:3" s="18" customFormat="1" ht="15.75" x14ac:dyDescent="0.25">
      <c r="A69" s="44"/>
      <c r="B69" s="32" t="s">
        <v>84</v>
      </c>
      <c r="C69" s="51">
        <f>SUM(C59:C68)</f>
        <v>108515.15200000002</v>
      </c>
    </row>
    <row r="70" spans="1:3" s="18" customFormat="1" ht="15.75" x14ac:dyDescent="0.25">
      <c r="A70" s="44"/>
      <c r="B70" s="30" t="s">
        <v>85</v>
      </c>
      <c r="C70" s="50"/>
    </row>
    <row r="71" spans="1:3" s="18" customFormat="1" ht="31.5" x14ac:dyDescent="0.25">
      <c r="A71" s="44" t="s">
        <v>86</v>
      </c>
      <c r="B71" s="31" t="s">
        <v>87</v>
      </c>
      <c r="C71" s="50">
        <v>0</v>
      </c>
    </row>
    <row r="72" spans="1:3" s="18" customFormat="1" ht="15.75" x14ac:dyDescent="0.25">
      <c r="A72" s="44"/>
      <c r="B72" s="31" t="s">
        <v>88</v>
      </c>
      <c r="C72" s="50">
        <v>92456</v>
      </c>
    </row>
    <row r="73" spans="1:3" s="18" customFormat="1" ht="15.75" x14ac:dyDescent="0.25">
      <c r="A73" s="44"/>
      <c r="B73" s="31" t="s">
        <v>89</v>
      </c>
      <c r="C73" s="50">
        <v>46518.96</v>
      </c>
    </row>
    <row r="74" spans="1:3" s="18" customFormat="1" ht="15.75" x14ac:dyDescent="0.25">
      <c r="A74" s="44"/>
      <c r="B74" s="31" t="s">
        <v>90</v>
      </c>
      <c r="C74" s="50">
        <v>1727.4299999999998</v>
      </c>
    </row>
    <row r="75" spans="1:3" s="18" customFormat="1" ht="15.75" x14ac:dyDescent="0.25">
      <c r="A75" s="44"/>
      <c r="B75" s="31" t="s">
        <v>91</v>
      </c>
      <c r="C75" s="50">
        <v>24656.420000000002</v>
      </c>
    </row>
    <row r="76" spans="1:3" s="18" customFormat="1" ht="15.75" x14ac:dyDescent="0.25">
      <c r="A76" s="44"/>
      <c r="B76" s="31" t="s">
        <v>92</v>
      </c>
      <c r="C76" s="50">
        <v>542.13</v>
      </c>
    </row>
    <row r="77" spans="1:3" s="18" customFormat="1" ht="15.75" x14ac:dyDescent="0.25">
      <c r="A77" s="44" t="s">
        <v>93</v>
      </c>
      <c r="B77" s="31" t="s">
        <v>94</v>
      </c>
      <c r="C77" s="50">
        <v>1471.9300000000003</v>
      </c>
    </row>
    <row r="78" spans="1:3" s="18" customFormat="1" ht="15.75" x14ac:dyDescent="0.25">
      <c r="A78" s="44"/>
      <c r="B78" s="32" t="s">
        <v>84</v>
      </c>
      <c r="C78" s="51">
        <f>SUM(C72:C77)</f>
        <v>167372.87</v>
      </c>
    </row>
    <row r="79" spans="1:3" s="18" customFormat="1" ht="15.75" x14ac:dyDescent="0.25">
      <c r="A79" s="44"/>
      <c r="B79" s="30" t="s">
        <v>95</v>
      </c>
      <c r="C79" s="50"/>
    </row>
    <row r="80" spans="1:3" s="18" customFormat="1" ht="47.25" x14ac:dyDescent="0.25">
      <c r="A80" s="44" t="s">
        <v>96</v>
      </c>
      <c r="B80" s="31" t="s">
        <v>97</v>
      </c>
      <c r="C80" s="50">
        <v>13743.837</v>
      </c>
    </row>
    <row r="81" spans="1:3" s="18" customFormat="1" ht="31.5" x14ac:dyDescent="0.25">
      <c r="A81" s="44" t="s">
        <v>98</v>
      </c>
      <c r="B81" s="31" t="s">
        <v>99</v>
      </c>
      <c r="C81" s="50">
        <v>54975.347999999998</v>
      </c>
    </row>
    <row r="82" spans="1:3" s="18" customFormat="1" ht="47.25" x14ac:dyDescent="0.25">
      <c r="A82" s="44" t="s">
        <v>100</v>
      </c>
      <c r="B82" s="31" t="s">
        <v>101</v>
      </c>
      <c r="C82" s="50">
        <v>41231.510999999999</v>
      </c>
    </row>
    <row r="83" spans="1:3" s="18" customFormat="1" ht="15.75" x14ac:dyDescent="0.25">
      <c r="A83" s="44"/>
      <c r="B83" s="32" t="s">
        <v>102</v>
      </c>
      <c r="C83" s="51">
        <f>SUM(C80:C82)</f>
        <v>109950.696</v>
      </c>
    </row>
    <row r="84" spans="1:3" s="18" customFormat="1" ht="31.5" x14ac:dyDescent="0.25">
      <c r="A84" s="48" t="s">
        <v>103</v>
      </c>
      <c r="B84" s="32" t="s">
        <v>104</v>
      </c>
      <c r="C84" s="50">
        <v>70585.631999999998</v>
      </c>
    </row>
    <row r="85" spans="1:3" s="18" customFormat="1" ht="15.75" x14ac:dyDescent="0.25">
      <c r="A85" s="48" t="s">
        <v>105</v>
      </c>
      <c r="B85" s="32" t="s">
        <v>106</v>
      </c>
      <c r="C85" s="50">
        <v>19682.531999999996</v>
      </c>
    </row>
    <row r="86" spans="1:3" s="18" customFormat="1" ht="15.75" x14ac:dyDescent="0.25">
      <c r="A86" s="48"/>
      <c r="B86" s="32" t="s">
        <v>107</v>
      </c>
      <c r="C86" s="51">
        <f>SUM(C84:C85)</f>
        <v>90268.16399999999</v>
      </c>
    </row>
    <row r="87" spans="1:3" s="18" customFormat="1" ht="15.75" x14ac:dyDescent="0.25">
      <c r="A87" s="48" t="s">
        <v>108</v>
      </c>
      <c r="B87" s="32" t="s">
        <v>109</v>
      </c>
      <c r="C87" s="51">
        <v>2406.52</v>
      </c>
    </row>
    <row r="88" spans="1:3" s="18" customFormat="1" ht="15.75" x14ac:dyDescent="0.25">
      <c r="A88" s="48" t="s">
        <v>110</v>
      </c>
      <c r="B88" s="32" t="s">
        <v>111</v>
      </c>
      <c r="C88" s="51">
        <v>2562.2359999999999</v>
      </c>
    </row>
    <row r="89" spans="1:3" s="18" customFormat="1" ht="15.75" x14ac:dyDescent="0.25">
      <c r="A89" s="48"/>
      <c r="B89" s="32"/>
      <c r="C89" s="50"/>
    </row>
    <row r="90" spans="1:3" s="18" customFormat="1" ht="15.75" x14ac:dyDescent="0.25">
      <c r="A90" s="48"/>
      <c r="B90" s="49" t="s">
        <v>112</v>
      </c>
      <c r="C90" s="50"/>
    </row>
    <row r="91" spans="1:3" s="18" customFormat="1" ht="15.75" x14ac:dyDescent="0.25">
      <c r="A91" s="44" t="s">
        <v>113</v>
      </c>
      <c r="B91" s="31" t="s">
        <v>114</v>
      </c>
      <c r="C91" s="50">
        <v>5368.44</v>
      </c>
    </row>
    <row r="92" spans="1:3" s="18" customFormat="1" ht="15.75" x14ac:dyDescent="0.25">
      <c r="A92" s="44" t="s">
        <v>115</v>
      </c>
      <c r="B92" s="31" t="s">
        <v>116</v>
      </c>
      <c r="C92" s="50">
        <v>4045.1999999999994</v>
      </c>
    </row>
    <row r="93" spans="1:3" s="18" customFormat="1" ht="31.5" x14ac:dyDescent="0.25">
      <c r="A93" s="44"/>
      <c r="B93" s="31" t="s">
        <v>117</v>
      </c>
      <c r="C93" s="50">
        <v>3938.52</v>
      </c>
    </row>
    <row r="94" spans="1:3" s="18" customFormat="1" ht="31.5" x14ac:dyDescent="0.25">
      <c r="A94" s="44"/>
      <c r="B94" s="31" t="s">
        <v>118</v>
      </c>
      <c r="C94" s="50">
        <v>3938.52</v>
      </c>
    </row>
    <row r="95" spans="1:3" s="18" customFormat="1" ht="47.25" x14ac:dyDescent="0.25">
      <c r="A95" s="44"/>
      <c r="B95" s="31" t="s">
        <v>119</v>
      </c>
      <c r="C95" s="50">
        <v>7877.04</v>
      </c>
    </row>
    <row r="96" spans="1:3" s="18" customFormat="1" ht="15.75" x14ac:dyDescent="0.25">
      <c r="A96" s="44" t="s">
        <v>120</v>
      </c>
      <c r="B96" s="31" t="s">
        <v>121</v>
      </c>
      <c r="C96" s="50">
        <v>17778</v>
      </c>
    </row>
    <row r="97" spans="1:3" s="18" customFormat="1" ht="15.75" x14ac:dyDescent="0.25">
      <c r="A97" s="44"/>
      <c r="B97" s="32" t="s">
        <v>122</v>
      </c>
      <c r="C97" s="51">
        <f>SUM(C91:C96)</f>
        <v>42945.72</v>
      </c>
    </row>
    <row r="98" spans="1:3" s="19" customFormat="1" ht="15.75" x14ac:dyDescent="0.25">
      <c r="A98" s="37"/>
      <c r="B98" s="49" t="s">
        <v>123</v>
      </c>
      <c r="C98" s="52"/>
    </row>
    <row r="99" spans="1:3" s="19" customFormat="1" ht="15.75" x14ac:dyDescent="0.25">
      <c r="A99" s="37" t="s">
        <v>124</v>
      </c>
      <c r="B99" s="32" t="s">
        <v>125</v>
      </c>
      <c r="C99" s="52"/>
    </row>
    <row r="100" spans="1:3" s="19" customFormat="1" ht="15.75" x14ac:dyDescent="0.25">
      <c r="A100" s="33"/>
      <c r="B100" s="34" t="s">
        <v>126</v>
      </c>
      <c r="C100" s="52"/>
    </row>
    <row r="101" spans="1:3" s="19" customFormat="1" ht="31.5" x14ac:dyDescent="0.25">
      <c r="A101" s="33"/>
      <c r="B101" s="35" t="s">
        <v>127</v>
      </c>
      <c r="C101" s="52">
        <v>7273.6</v>
      </c>
    </row>
    <row r="102" spans="1:3" s="19" customFormat="1" ht="15.75" x14ac:dyDescent="0.25">
      <c r="A102" s="33"/>
      <c r="B102" s="34" t="s">
        <v>128</v>
      </c>
      <c r="C102" s="52">
        <v>732.83</v>
      </c>
    </row>
    <row r="103" spans="1:3" s="19" customFormat="1" ht="15.75" x14ac:dyDescent="0.25">
      <c r="A103" s="33"/>
      <c r="B103" s="35" t="s">
        <v>129</v>
      </c>
      <c r="C103" s="52">
        <v>198.29</v>
      </c>
    </row>
    <row r="104" spans="1:3" s="19" customFormat="1" ht="31.5" x14ac:dyDescent="0.25">
      <c r="A104" s="33"/>
      <c r="B104" s="35" t="s">
        <v>130</v>
      </c>
      <c r="C104" s="52">
        <v>4958.68</v>
      </c>
    </row>
    <row r="105" spans="1:3" s="19" customFormat="1" ht="15.75" x14ac:dyDescent="0.25">
      <c r="A105" s="33"/>
      <c r="B105" s="35" t="s">
        <v>131</v>
      </c>
      <c r="C105" s="52">
        <v>2100</v>
      </c>
    </row>
    <row r="106" spans="1:3" s="19" customFormat="1" ht="31.5" x14ac:dyDescent="0.25">
      <c r="A106" s="37" t="s">
        <v>132</v>
      </c>
      <c r="B106" s="32" t="s">
        <v>133</v>
      </c>
      <c r="C106" s="52">
        <v>0</v>
      </c>
    </row>
    <row r="107" spans="1:3" s="19" customFormat="1" ht="31.5" x14ac:dyDescent="0.25">
      <c r="A107" s="35"/>
      <c r="B107" s="34" t="s">
        <v>134</v>
      </c>
      <c r="C107" s="52">
        <v>0</v>
      </c>
    </row>
    <row r="108" spans="1:3" s="19" customFormat="1" ht="15.75" x14ac:dyDescent="0.25">
      <c r="A108" s="35"/>
      <c r="B108" s="35" t="s">
        <v>135</v>
      </c>
      <c r="C108" s="52">
        <v>2215.5500000000002</v>
      </c>
    </row>
    <row r="109" spans="1:3" s="19" customFormat="1" ht="15.75" x14ac:dyDescent="0.25">
      <c r="A109" s="35"/>
      <c r="B109" s="34" t="s">
        <v>136</v>
      </c>
      <c r="C109" s="52">
        <v>0</v>
      </c>
    </row>
    <row r="110" spans="1:3" s="19" customFormat="1" ht="15.75" x14ac:dyDescent="0.25">
      <c r="A110" s="33"/>
      <c r="B110" s="34" t="s">
        <v>137</v>
      </c>
      <c r="C110" s="52">
        <v>996.96</v>
      </c>
    </row>
    <row r="111" spans="1:3" s="19" customFormat="1" ht="31.5" x14ac:dyDescent="0.25">
      <c r="A111" s="33"/>
      <c r="B111" s="34" t="s">
        <v>138</v>
      </c>
      <c r="C111" s="52"/>
    </row>
    <row r="112" spans="1:3" s="19" customFormat="1" ht="31.5" x14ac:dyDescent="0.25">
      <c r="A112" s="33"/>
      <c r="B112" s="34" t="s">
        <v>139</v>
      </c>
      <c r="C112" s="52">
        <v>0</v>
      </c>
    </row>
    <row r="113" spans="1:3" s="19" customFormat="1" ht="31.5" x14ac:dyDescent="0.25">
      <c r="A113" s="33"/>
      <c r="B113" s="34" t="s">
        <v>140</v>
      </c>
      <c r="C113" s="52">
        <v>897.54</v>
      </c>
    </row>
    <row r="114" spans="1:3" s="19" customFormat="1" ht="31.5" x14ac:dyDescent="0.25">
      <c r="A114" s="33"/>
      <c r="B114" s="34" t="s">
        <v>141</v>
      </c>
      <c r="C114" s="52">
        <v>2887.96</v>
      </c>
    </row>
    <row r="115" spans="1:3" s="19" customFormat="1" ht="15.75" x14ac:dyDescent="0.25">
      <c r="A115" s="33"/>
      <c r="B115" s="34" t="s">
        <v>142</v>
      </c>
      <c r="C115" s="52"/>
    </row>
    <row r="116" spans="1:3" s="19" customFormat="1" ht="15.75" x14ac:dyDescent="0.25">
      <c r="A116" s="38"/>
      <c r="B116" s="39" t="s">
        <v>143</v>
      </c>
      <c r="C116" s="52">
        <v>0</v>
      </c>
    </row>
    <row r="117" spans="1:3" s="19" customFormat="1" ht="15.75" x14ac:dyDescent="0.25">
      <c r="A117" s="38" t="s">
        <v>144</v>
      </c>
      <c r="B117" s="34" t="s">
        <v>145</v>
      </c>
      <c r="C117" s="52">
        <v>2651.5249999999996</v>
      </c>
    </row>
    <row r="118" spans="1:3" s="19" customFormat="1" ht="15.75" x14ac:dyDescent="0.25">
      <c r="A118" s="38" t="s">
        <v>146</v>
      </c>
      <c r="B118" s="34" t="s">
        <v>147</v>
      </c>
      <c r="C118" s="52">
        <v>5623.04</v>
      </c>
    </row>
    <row r="119" spans="1:3" s="19" customFormat="1" ht="15.75" x14ac:dyDescent="0.25">
      <c r="A119" s="38" t="s">
        <v>148</v>
      </c>
      <c r="B119" s="34" t="s">
        <v>149</v>
      </c>
      <c r="C119" s="52">
        <v>996.96</v>
      </c>
    </row>
    <row r="120" spans="1:3" s="19" customFormat="1" ht="15.75" x14ac:dyDescent="0.25">
      <c r="A120" s="38" t="s">
        <v>10</v>
      </c>
      <c r="B120" s="34" t="s">
        <v>150</v>
      </c>
      <c r="C120" s="52">
        <v>234.53</v>
      </c>
    </row>
    <row r="121" spans="1:3" s="19" customFormat="1" ht="15.75" x14ac:dyDescent="0.25">
      <c r="A121" s="38" t="s">
        <v>12</v>
      </c>
      <c r="B121" s="34" t="s">
        <v>151</v>
      </c>
      <c r="C121" s="52">
        <v>308.19</v>
      </c>
    </row>
    <row r="122" spans="1:3" s="19" customFormat="1" ht="15.75" x14ac:dyDescent="0.25">
      <c r="A122" s="38" t="s">
        <v>16</v>
      </c>
      <c r="B122" s="34" t="s">
        <v>152</v>
      </c>
      <c r="C122" s="52">
        <v>77.14</v>
      </c>
    </row>
    <row r="123" spans="1:3" s="19" customFormat="1" ht="15.75" x14ac:dyDescent="0.25">
      <c r="A123" s="38" t="s">
        <v>19</v>
      </c>
      <c r="B123" s="34" t="s">
        <v>153</v>
      </c>
      <c r="C123" s="52">
        <v>76.45</v>
      </c>
    </row>
    <row r="124" spans="1:3" s="19" customFormat="1" ht="15.75" x14ac:dyDescent="0.25">
      <c r="A124" s="38" t="s">
        <v>23</v>
      </c>
      <c r="B124" s="34" t="s">
        <v>154</v>
      </c>
      <c r="C124" s="52">
        <v>996.96</v>
      </c>
    </row>
    <row r="125" spans="1:3" s="19" customFormat="1" ht="15.75" x14ac:dyDescent="0.25">
      <c r="A125" s="38" t="s">
        <v>25</v>
      </c>
      <c r="B125" s="34" t="s">
        <v>142</v>
      </c>
      <c r="C125" s="52"/>
    </row>
    <row r="126" spans="1:3" s="19" customFormat="1" ht="31.5" x14ac:dyDescent="0.25">
      <c r="A126" s="38" t="s">
        <v>27</v>
      </c>
      <c r="B126" s="34" t="s">
        <v>155</v>
      </c>
      <c r="C126" s="52"/>
    </row>
    <row r="127" spans="1:3" s="19" customFormat="1" ht="31.5" x14ac:dyDescent="0.25">
      <c r="A127" s="38"/>
      <c r="B127" s="34" t="s">
        <v>156</v>
      </c>
      <c r="C127" s="52">
        <v>996.96</v>
      </c>
    </row>
    <row r="128" spans="1:3" s="19" customFormat="1" ht="31.5" x14ac:dyDescent="0.25">
      <c r="A128" s="38"/>
      <c r="B128" s="34" t="s">
        <v>157</v>
      </c>
      <c r="C128" s="52"/>
    </row>
    <row r="129" spans="1:3" s="19" customFormat="1" ht="31.5" x14ac:dyDescent="0.25">
      <c r="A129" s="38"/>
      <c r="B129" s="34" t="s">
        <v>158</v>
      </c>
      <c r="C129" s="52">
        <v>2692.62</v>
      </c>
    </row>
    <row r="130" spans="1:3" s="19" customFormat="1" ht="15.75" x14ac:dyDescent="0.25">
      <c r="A130" s="38"/>
      <c r="B130" s="34" t="s">
        <v>159</v>
      </c>
      <c r="C130" s="52">
        <v>996.96</v>
      </c>
    </row>
    <row r="131" spans="1:3" s="19" customFormat="1" ht="15.75" x14ac:dyDescent="0.25">
      <c r="A131" s="38"/>
      <c r="B131" s="34" t="s">
        <v>160</v>
      </c>
      <c r="C131" s="52"/>
    </row>
    <row r="132" spans="1:3" s="19" customFormat="1" ht="15.75" x14ac:dyDescent="0.25">
      <c r="A132" s="33"/>
      <c r="B132" s="35" t="s">
        <v>161</v>
      </c>
      <c r="C132" s="52">
        <v>996.96</v>
      </c>
    </row>
    <row r="133" spans="1:3" s="19" customFormat="1" ht="31.5" x14ac:dyDescent="0.25">
      <c r="A133" s="33"/>
      <c r="B133" s="34" t="s">
        <v>162</v>
      </c>
      <c r="C133" s="52"/>
    </row>
    <row r="134" spans="1:3" s="19" customFormat="1" ht="15.75" x14ac:dyDescent="0.25">
      <c r="A134" s="33"/>
      <c r="B134" s="35" t="s">
        <v>163</v>
      </c>
      <c r="C134" s="52">
        <v>996.96</v>
      </c>
    </row>
    <row r="135" spans="1:3" s="19" customFormat="1" ht="31.5" x14ac:dyDescent="0.25">
      <c r="A135" s="33"/>
      <c r="B135" s="34" t="s">
        <v>162</v>
      </c>
      <c r="C135" s="52"/>
    </row>
    <row r="136" spans="1:3" s="19" customFormat="1" ht="15.75" x14ac:dyDescent="0.25">
      <c r="A136" s="33"/>
      <c r="B136" s="36" t="s">
        <v>164</v>
      </c>
      <c r="C136" s="52">
        <v>0</v>
      </c>
    </row>
    <row r="137" spans="1:3" s="19" customFormat="1" ht="15.75" x14ac:dyDescent="0.25">
      <c r="A137" s="33" t="s">
        <v>144</v>
      </c>
      <c r="B137" s="35" t="s">
        <v>165</v>
      </c>
      <c r="C137" s="52">
        <v>1546.92</v>
      </c>
    </row>
    <row r="138" spans="1:3" s="19" customFormat="1" ht="15.75" x14ac:dyDescent="0.25">
      <c r="A138" s="33" t="s">
        <v>146</v>
      </c>
      <c r="B138" s="35" t="s">
        <v>166</v>
      </c>
      <c r="C138" s="52">
        <v>1246.1400000000001</v>
      </c>
    </row>
    <row r="139" spans="1:3" s="19" customFormat="1" ht="15.75" x14ac:dyDescent="0.25">
      <c r="A139" s="33" t="s">
        <v>148</v>
      </c>
      <c r="B139" s="35" t="s">
        <v>167</v>
      </c>
      <c r="C139" s="52">
        <v>202.78</v>
      </c>
    </row>
    <row r="140" spans="1:3" s="19" customFormat="1" ht="15.75" x14ac:dyDescent="0.25">
      <c r="A140" s="33" t="s">
        <v>10</v>
      </c>
      <c r="B140" s="35" t="s">
        <v>168</v>
      </c>
      <c r="C140" s="52">
        <v>76.45</v>
      </c>
    </row>
    <row r="141" spans="1:3" s="19" customFormat="1" ht="31.5" x14ac:dyDescent="0.25">
      <c r="A141" s="37" t="s">
        <v>12</v>
      </c>
      <c r="B141" s="34" t="s">
        <v>169</v>
      </c>
      <c r="C141" s="52"/>
    </row>
    <row r="142" spans="1:3" s="19" customFormat="1" ht="15.75" x14ac:dyDescent="0.25">
      <c r="A142" s="33" t="s">
        <v>16</v>
      </c>
      <c r="B142" s="35" t="s">
        <v>142</v>
      </c>
      <c r="C142" s="52"/>
    </row>
    <row r="143" spans="1:3" s="19" customFormat="1" ht="15.75" x14ac:dyDescent="0.25">
      <c r="A143" s="33"/>
      <c r="B143" s="35" t="s">
        <v>170</v>
      </c>
      <c r="C143" s="52">
        <v>1590.915</v>
      </c>
    </row>
    <row r="144" spans="1:3" s="19" customFormat="1" ht="15.75" x14ac:dyDescent="0.25">
      <c r="A144" s="33"/>
      <c r="B144" s="35" t="s">
        <v>171</v>
      </c>
      <c r="C144" s="52"/>
    </row>
    <row r="145" spans="1:3" s="19" customFormat="1" ht="31.5" x14ac:dyDescent="0.25">
      <c r="A145" s="37" t="s">
        <v>172</v>
      </c>
      <c r="B145" s="32" t="s">
        <v>173</v>
      </c>
      <c r="C145" s="52">
        <v>0</v>
      </c>
    </row>
    <row r="146" spans="1:3" s="19" customFormat="1" ht="15.75" x14ac:dyDescent="0.25">
      <c r="A146" s="37"/>
      <c r="B146" s="34" t="s">
        <v>174</v>
      </c>
      <c r="C146" s="52">
        <v>1917.54</v>
      </c>
    </row>
    <row r="147" spans="1:3" s="19" customFormat="1" ht="15.75" x14ac:dyDescent="0.25">
      <c r="A147" s="37"/>
      <c r="B147" s="35" t="s">
        <v>175</v>
      </c>
      <c r="C147" s="52">
        <v>0</v>
      </c>
    </row>
    <row r="148" spans="1:3" s="19" customFormat="1" ht="15.75" x14ac:dyDescent="0.25">
      <c r="A148" s="37"/>
      <c r="B148" s="35" t="s">
        <v>176</v>
      </c>
      <c r="C148" s="52"/>
    </row>
    <row r="149" spans="1:3" s="19" customFormat="1" ht="15.75" x14ac:dyDescent="0.25">
      <c r="A149" s="37"/>
      <c r="B149" s="35" t="s">
        <v>177</v>
      </c>
      <c r="C149" s="52">
        <v>574.39</v>
      </c>
    </row>
    <row r="150" spans="1:3" s="20" customFormat="1" ht="15.75" x14ac:dyDescent="0.25">
      <c r="A150" s="32"/>
      <c r="B150" s="35" t="s">
        <v>178</v>
      </c>
      <c r="C150" s="28"/>
    </row>
    <row r="151" spans="1:3" s="20" customFormat="1" ht="15.75" x14ac:dyDescent="0.25">
      <c r="A151" s="32"/>
      <c r="B151" s="40" t="s">
        <v>179</v>
      </c>
      <c r="C151" s="28">
        <v>0</v>
      </c>
    </row>
    <row r="152" spans="1:3" s="19" customFormat="1" ht="15.75" x14ac:dyDescent="0.25">
      <c r="A152" s="33"/>
      <c r="B152" s="41" t="s">
        <v>180</v>
      </c>
      <c r="C152" s="52"/>
    </row>
    <row r="153" spans="1:3" s="19" customFormat="1" ht="15.75" x14ac:dyDescent="0.25">
      <c r="A153" s="33"/>
      <c r="B153" s="41" t="s">
        <v>181</v>
      </c>
      <c r="C153" s="52"/>
    </row>
    <row r="154" spans="1:3" s="19" customFormat="1" ht="15.75" x14ac:dyDescent="0.25">
      <c r="A154" s="37"/>
      <c r="B154" s="42" t="s">
        <v>182</v>
      </c>
      <c r="C154" s="52"/>
    </row>
    <row r="155" spans="1:3" s="19" customFormat="1" ht="15.75" x14ac:dyDescent="0.25">
      <c r="A155" s="37"/>
      <c r="B155" s="40" t="s">
        <v>183</v>
      </c>
      <c r="C155" s="52"/>
    </row>
    <row r="156" spans="1:3" s="19" customFormat="1" ht="15.75" x14ac:dyDescent="0.25">
      <c r="A156" s="33"/>
      <c r="B156" s="40" t="s">
        <v>179</v>
      </c>
      <c r="C156" s="52">
        <v>0</v>
      </c>
    </row>
    <row r="157" spans="1:3" s="19" customFormat="1" ht="15.75" x14ac:dyDescent="0.25">
      <c r="A157" s="33"/>
      <c r="B157" s="41" t="s">
        <v>184</v>
      </c>
      <c r="C157" s="52"/>
    </row>
    <row r="158" spans="1:3" s="19" customFormat="1" ht="15.75" x14ac:dyDescent="0.25">
      <c r="A158" s="33"/>
      <c r="B158" s="40" t="s">
        <v>185</v>
      </c>
      <c r="C158" s="52">
        <v>500.04500000000007</v>
      </c>
    </row>
    <row r="159" spans="1:3" s="19" customFormat="1" ht="31.5" x14ac:dyDescent="0.25">
      <c r="A159" s="37"/>
      <c r="B159" s="34" t="s">
        <v>186</v>
      </c>
      <c r="C159" s="52">
        <v>670.5</v>
      </c>
    </row>
    <row r="160" spans="1:3" s="19" customFormat="1" ht="15.75" x14ac:dyDescent="0.25">
      <c r="A160" s="37"/>
      <c r="B160" s="35" t="s">
        <v>187</v>
      </c>
      <c r="C160" s="52">
        <v>2597.92</v>
      </c>
    </row>
    <row r="161" spans="1:3" s="19" customFormat="1" ht="15.75" x14ac:dyDescent="0.25">
      <c r="A161" s="37"/>
      <c r="B161" s="31" t="s">
        <v>188</v>
      </c>
      <c r="C161" s="52"/>
    </row>
    <row r="162" spans="1:3" s="19" customFormat="1" ht="15.75" x14ac:dyDescent="0.25">
      <c r="A162" s="37"/>
      <c r="B162" s="31" t="s">
        <v>189</v>
      </c>
      <c r="C162" s="52"/>
    </row>
    <row r="163" spans="1:3" s="19" customFormat="1" ht="31.5" x14ac:dyDescent="0.25">
      <c r="A163" s="37"/>
      <c r="B163" s="34" t="s">
        <v>190</v>
      </c>
      <c r="C163" s="52">
        <v>3573.5399999999995</v>
      </c>
    </row>
    <row r="164" spans="1:3" s="19" customFormat="1" ht="47.25" x14ac:dyDescent="0.25">
      <c r="A164" s="37"/>
      <c r="B164" s="34" t="s">
        <v>191</v>
      </c>
      <c r="C164" s="52">
        <v>714.35</v>
      </c>
    </row>
    <row r="165" spans="1:3" s="19" customFormat="1" ht="15.75" x14ac:dyDescent="0.25">
      <c r="A165" s="37"/>
      <c r="B165" s="36" t="s">
        <v>192</v>
      </c>
      <c r="C165" s="52">
        <v>5735.7449999999999</v>
      </c>
    </row>
    <row r="166" spans="1:3" s="19" customFormat="1" ht="15.75" x14ac:dyDescent="0.25">
      <c r="A166" s="37"/>
      <c r="B166" s="36" t="s">
        <v>193</v>
      </c>
      <c r="C166" s="52">
        <v>3823.83</v>
      </c>
    </row>
    <row r="167" spans="1:3" s="19" customFormat="1" ht="15.75" x14ac:dyDescent="0.25">
      <c r="A167" s="37"/>
      <c r="B167" s="42" t="s">
        <v>194</v>
      </c>
      <c r="C167" s="52"/>
    </row>
    <row r="168" spans="1:3" s="19" customFormat="1" ht="15.75" x14ac:dyDescent="0.25">
      <c r="A168" s="37"/>
      <c r="B168" s="31" t="s">
        <v>195</v>
      </c>
      <c r="C168" s="52"/>
    </row>
    <row r="169" spans="1:3" s="19" customFormat="1" ht="15.75" x14ac:dyDescent="0.25">
      <c r="A169" s="37"/>
      <c r="B169" s="31" t="s">
        <v>196</v>
      </c>
      <c r="C169" s="52"/>
    </row>
    <row r="170" spans="1:3" s="19" customFormat="1" ht="31.5" x14ac:dyDescent="0.25">
      <c r="A170" s="37"/>
      <c r="B170" s="31" t="s">
        <v>197</v>
      </c>
      <c r="C170" s="52">
        <v>4127.42</v>
      </c>
    </row>
    <row r="171" spans="1:3" s="19" customFormat="1" ht="31.5" x14ac:dyDescent="0.25">
      <c r="A171" s="37"/>
      <c r="B171" s="31" t="s">
        <v>198</v>
      </c>
      <c r="C171" s="52">
        <v>3395.39</v>
      </c>
    </row>
    <row r="172" spans="1:3" s="19" customFormat="1" ht="15.75" x14ac:dyDescent="0.25">
      <c r="A172" s="37"/>
      <c r="B172" s="42" t="s">
        <v>194</v>
      </c>
      <c r="C172" s="52"/>
    </row>
    <row r="173" spans="1:3" s="19" customFormat="1" ht="15.75" x14ac:dyDescent="0.25">
      <c r="A173" s="37"/>
      <c r="B173" s="34" t="s">
        <v>199</v>
      </c>
      <c r="C173" s="52">
        <v>3780</v>
      </c>
    </row>
    <row r="174" spans="1:3" s="19" customFormat="1" ht="31.5" x14ac:dyDescent="0.25">
      <c r="A174" s="37"/>
      <c r="B174" s="43" t="s">
        <v>200</v>
      </c>
      <c r="C174" s="52">
        <v>633.67499999999995</v>
      </c>
    </row>
    <row r="175" spans="1:3" s="19" customFormat="1" ht="15.75" x14ac:dyDescent="0.25">
      <c r="A175" s="37"/>
      <c r="B175" s="35" t="s">
        <v>201</v>
      </c>
      <c r="C175" s="52">
        <v>187.44499999999999</v>
      </c>
    </row>
    <row r="176" spans="1:3" s="19" customFormat="1" ht="15.75" x14ac:dyDescent="0.25">
      <c r="A176" s="26"/>
      <c r="B176" s="32" t="s">
        <v>202</v>
      </c>
      <c r="C176" s="28">
        <f>SUM(C100:C175)</f>
        <v>76801.66</v>
      </c>
    </row>
    <row r="177" spans="1:6" s="19" customFormat="1" ht="15.75" x14ac:dyDescent="0.25">
      <c r="A177" s="37"/>
      <c r="B177" s="32" t="s">
        <v>203</v>
      </c>
      <c r="C177" s="28">
        <f>283699.944</f>
        <v>283699.94400000002</v>
      </c>
    </row>
    <row r="178" spans="1:6" s="19" customFormat="1" ht="15.75" x14ac:dyDescent="0.25">
      <c r="A178" s="37" t="s">
        <v>204</v>
      </c>
      <c r="B178" s="32" t="s">
        <v>205</v>
      </c>
      <c r="C178" s="28">
        <f>C51+C57+C69+C78+C83+C86+C87+C88+C97+C176+C177</f>
        <v>1415543.77954</v>
      </c>
    </row>
    <row r="179" spans="1:6" s="56" customFormat="1" ht="15.75" x14ac:dyDescent="0.25">
      <c r="A179" s="53"/>
      <c r="B179" s="53" t="s">
        <v>210</v>
      </c>
      <c r="C179" s="54">
        <v>1253050.21</v>
      </c>
      <c r="D179" s="55"/>
      <c r="E179" s="55"/>
      <c r="F179" s="55"/>
    </row>
    <row r="180" spans="1:6" s="56" customFormat="1" ht="15.75" x14ac:dyDescent="0.25">
      <c r="A180" s="53"/>
      <c r="B180" s="53" t="s">
        <v>211</v>
      </c>
      <c r="C180" s="54">
        <v>1266553.3899999999</v>
      </c>
      <c r="D180" s="57"/>
      <c r="E180" s="57"/>
      <c r="F180" s="57"/>
    </row>
    <row r="181" spans="1:6" s="56" customFormat="1" ht="15.75" x14ac:dyDescent="0.25">
      <c r="A181" s="53"/>
      <c r="B181" s="53" t="s">
        <v>212</v>
      </c>
      <c r="C181" s="54"/>
      <c r="D181" s="57"/>
      <c r="E181" s="57"/>
      <c r="F181" s="57"/>
    </row>
    <row r="182" spans="1:6" s="56" customFormat="1" ht="15.75" x14ac:dyDescent="0.25">
      <c r="A182" s="53"/>
      <c r="B182" s="53" t="s">
        <v>214</v>
      </c>
      <c r="C182" s="58">
        <f>C181+C180-C178</f>
        <v>-148990.38954000012</v>
      </c>
      <c r="D182" s="57"/>
      <c r="E182" s="57"/>
      <c r="F182" s="57"/>
    </row>
    <row r="183" spans="1:6" s="59" customFormat="1" ht="15.75" x14ac:dyDescent="0.25">
      <c r="A183" s="53"/>
      <c r="B183" s="53" t="s">
        <v>213</v>
      </c>
      <c r="C183" s="58">
        <f>C41+C182</f>
        <v>-247410.08485999942</v>
      </c>
    </row>
    <row r="184" spans="1:6" s="24" customFormat="1" ht="15.75" x14ac:dyDescent="0.25">
      <c r="A184" s="63"/>
      <c r="B184" s="63"/>
      <c r="C184" s="60"/>
    </row>
    <row r="185" spans="1:6" s="24" customFormat="1" ht="15.75" x14ac:dyDescent="0.25">
      <c r="A185" s="63"/>
      <c r="B185" s="63"/>
      <c r="C185" s="60"/>
    </row>
    <row r="186" spans="1:6" s="24" customFormat="1" ht="15.75" x14ac:dyDescent="0.25">
      <c r="A186" s="63"/>
      <c r="B186" s="63"/>
      <c r="C186" s="60"/>
    </row>
    <row r="187" spans="1:6" s="24" customFormat="1" ht="15.75" x14ac:dyDescent="0.25">
      <c r="A187" s="63"/>
      <c r="B187" s="63"/>
      <c r="C187" s="60"/>
    </row>
    <row r="188" spans="1:6" s="29" customFormat="1" ht="15.75" x14ac:dyDescent="0.25">
      <c r="C188" s="61"/>
    </row>
    <row r="189" spans="1:6" s="29" customFormat="1" ht="15.75" x14ac:dyDescent="0.25">
      <c r="A189" s="62"/>
      <c r="B189" s="62"/>
      <c r="C189" s="61"/>
    </row>
  </sheetData>
  <mergeCells count="8">
    <mergeCell ref="A189:B189"/>
    <mergeCell ref="A184:B184"/>
    <mergeCell ref="A185:B185"/>
    <mergeCell ref="A186:B186"/>
    <mergeCell ref="A37:B37"/>
    <mergeCell ref="A38:B38"/>
    <mergeCell ref="A39:B39"/>
    <mergeCell ref="A187:B18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2024-02-01T04:32:36Z</dcterms:created>
  <dcterms:modified xsi:type="dcterms:W3CDTF">2024-03-14T06:44:31Z</dcterms:modified>
</cp:coreProperties>
</file>