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Энергетиков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2" i="1" l="1"/>
  <c r="C12" i="1" l="1"/>
  <c r="C25" i="1"/>
  <c r="C34" i="1"/>
  <c r="C40" i="1"/>
  <c r="C43" i="1"/>
  <c r="C52" i="1"/>
  <c r="C111" i="1"/>
  <c r="C113" i="1" s="1"/>
  <c r="C116" i="1" s="1"/>
  <c r="C117" i="1" s="1"/>
</calcChain>
</file>

<file path=xl/sharedStrings.xml><?xml version="1.0" encoding="utf-8"?>
<sst xmlns="http://schemas.openxmlformats.org/spreadsheetml/2006/main" count="153" uniqueCount="149">
  <si>
    <t>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</si>
  <si>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</si>
  <si>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</si>
  <si>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</si>
  <si>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</si>
  <si>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</si>
  <si>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</si>
  <si>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</si>
  <si>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</si>
  <si>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 xml:space="preserve">            ИТОГО по п. 1 :</t>
  </si>
  <si>
    <t>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</si>
  <si>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</si>
  <si>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</si>
  <si>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</si>
  <si>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</si>
  <si>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</si>
  <si>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проезж.части в летний период (случайный мусор))</t>
  </si>
  <si>
    <t xml:space="preserve"> 2.4</t>
  </si>
  <si>
    <t>Очистка урн</t>
  </si>
  <si>
    <t>уборка контейнерной площадки в зимний период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</si>
  <si>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</si>
  <si>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</si>
  <si>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</si>
  <si>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</si>
  <si>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</si>
  <si>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</si>
  <si>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</si>
  <si>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</si>
  <si>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</si>
  <si>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</si>
  <si>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</si>
  <si>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>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</si>
  <si>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</si>
  <si>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</si>
  <si>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</si>
  <si>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</si>
  <si>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</si>
  <si>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</si>
  <si>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</si>
  <si>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</si>
  <si>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</si>
  <si>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>4. Проведение технических осмотров и мелкий ремонт</t>
  </si>
  <si>
    <t>4.1.</t>
  </si>
  <si>
    <t xml:space="preserve">Проведение технических осмотров конструктивных элементови устранение незначительных неисправностей систем вентиляции 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</si>
  <si>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</si>
  <si>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</si>
  <si>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</si>
  <si>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 и устранение незначительных неисправностей в системах водоснабжения и  канализации</t>
  </si>
  <si>
    <t xml:space="preserve"> 4.5</t>
  </si>
  <si>
    <t>Проведение технических осмотров 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</si>
  <si>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</si>
  <si>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</si>
  <si>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</si>
  <si>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</si>
  <si>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</si>
  <si>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</si>
  <si>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</si>
  <si>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</si>
  <si>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</si>
  <si>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</si>
  <si>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</si>
  <si>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</si>
  <si>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</si>
  <si>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</si>
  <si>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</si>
  <si>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</si>
  <si>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</si>
  <si>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</si>
  <si>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</si>
  <si>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</si>
  <si>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</si>
  <si>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</si>
  <si>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9. Текущий ремонт (непредвиденные ремонты)</t>
  </si>
  <si>
    <t>9.1.</t>
  </si>
  <si>
    <t>Текущий ремонт электрооборудования (непредвиденные работы)</t>
  </si>
  <si>
    <t>замена пакетного выключателя ПВ 2*40 (кв.№№38,39)</t>
  </si>
  <si>
    <t>замена пакетного выключателя ПВ 2*40 (квартира №53)</t>
  </si>
  <si>
    <t>9.2.</t>
  </si>
  <si>
    <t>Текущий ремонт  систем ВИК непредвиденные работы)</t>
  </si>
  <si>
    <t>замена сбросного вентиля Ду 15 мм на стояке (стояк квартиры № 159)</t>
  </si>
  <si>
    <t>замена участка канализационного стояка Ду 50 мм с прохождением перекрытия (кв. №№189,192):</t>
  </si>
  <si>
    <t>смена участка канализационной трубы Ду 40мм</t>
  </si>
  <si>
    <t>смена участка канализационной трубы Ду 50 мм</t>
  </si>
  <si>
    <t>установка канализационного тройника 40*40*87</t>
  </si>
  <si>
    <t>установка канализационного тройника 40*40*45</t>
  </si>
  <si>
    <t>установка канализационной заглушки Ду 40мм</t>
  </si>
  <si>
    <t>устройство канализационного перехода Ду 50*40 прямой</t>
  </si>
  <si>
    <t>устройство компенсационного патрубка Ду 50 мм</t>
  </si>
  <si>
    <t>установка перехода канализационного на чугун Ду 50*75 мм+манжета</t>
  </si>
  <si>
    <t>замена вентиля на стояке отопления ИТП №5 Ду 20мм</t>
  </si>
  <si>
    <t>замена сбросного вентиля на стояке отопления ИТП №5 Ду 15мм</t>
  </si>
  <si>
    <t>устранение хомута на магистрали ХВС (14 подъезд, подвал)</t>
  </si>
  <si>
    <t>замена участка стояка ГВС (кв.№№114,117)с прохождением перекрытия:</t>
  </si>
  <si>
    <t>а</t>
  </si>
  <si>
    <t>смена участка трубы Ду 20 мм</t>
  </si>
  <si>
    <t>б</t>
  </si>
  <si>
    <t>сварочные работы</t>
  </si>
  <si>
    <t>в</t>
  </si>
  <si>
    <t>пробивка отверстий в перекрытиях</t>
  </si>
  <si>
    <t xml:space="preserve"> 9.3</t>
  </si>
  <si>
    <t>Текущий ремонт систем конструкт.элементов) (непредвиденные работы</t>
  </si>
  <si>
    <t>очистка козырьков от снега над входом в подъезд (1-14пп)</t>
  </si>
  <si>
    <t>1-14 под. - очистка воронок ливневой канализации</t>
  </si>
  <si>
    <t>4-14 под. - осмотр чердака на наличие течи, слив воды 5,6,14пп</t>
  </si>
  <si>
    <t>5,6,14 под. - очистка лотков от льда</t>
  </si>
  <si>
    <t>5,6,14 под. - установка новых мешков на чердаке в месте течи с кровли</t>
  </si>
  <si>
    <t xml:space="preserve">5 под. - устройство полиэтиленовой пленки на полу чердака </t>
  </si>
  <si>
    <t xml:space="preserve">8,14 под. - устройство полиэтиленовой пленки на полу чердака </t>
  </si>
  <si>
    <t>осмотр черданого помещения на наличие течей с кровли ( работа в стесненных условиях - бесчердачная кровля) 4-14 пп</t>
  </si>
  <si>
    <t>осмотр чердачного помещения на наличие течей с кровли ( работа в стесненных условиях - бесчердачная кровля) 1-11 пп</t>
  </si>
  <si>
    <t>слив воды из емкостей в чердачном помещении в стесненных условиях 5,6,14пп</t>
  </si>
  <si>
    <t>установка емкости 6 под. чердак (работа в стесненных условиях)</t>
  </si>
  <si>
    <t>очистка лотков от снега и льда (работа в стесненных условиях)</t>
  </si>
  <si>
    <t>ремонт дверного полотна (выход на кровлю 14 подъезд):</t>
  </si>
  <si>
    <t>переустановка дверного верхнего навеса  14 под</t>
  </si>
  <si>
    <t>укрепление дверной коробки  14 под</t>
  </si>
  <si>
    <t>укрепление обналички 14 под</t>
  </si>
  <si>
    <t>осмотр черданого помещения на наличие течей с кровли ( работа в стесненных условиях - бесчердачная кровля) 14 подъезд. кв.№ 92</t>
  </si>
  <si>
    <t>укладка полиэтиленовой пленки в чердачном помещении над кв.№92 (работа в стесненных условиях)</t>
  </si>
  <si>
    <t>открытие продухов</t>
  </si>
  <si>
    <t>осмотр чердачного помещения на наличие течей с кровли ( работа в стесненных условиях - бесчердачная кровля) 4-14 пп</t>
  </si>
  <si>
    <t>5,6 под слив воды из емкостей</t>
  </si>
  <si>
    <t>10под подвязка кабеля</t>
  </si>
  <si>
    <t>укладка полиэтиленовой пленки в чердачном помещении  (работа в стесненных условиях)</t>
  </si>
  <si>
    <t>ремонт отмостки 12 п</t>
  </si>
  <si>
    <t>осмотр чердака на наличие течей 1-14пп - обнаружена течь ливневок 5,6,14 под. (работа в стесненных условиях)</t>
  </si>
  <si>
    <t>ремонт бетонной отмостки в районе 12 подъезда</t>
  </si>
  <si>
    <t>разработка дизайн-проекта (Комагорцевав С.С.)</t>
  </si>
  <si>
    <t>вывоз травы автотранспортом</t>
  </si>
  <si>
    <t>ремонт цементно-песчаной стяжки(провалы) 1 подъезд, крыльцо</t>
  </si>
  <si>
    <t>изготовление и установка нового поручня из трубы стальной Ду 20 мм   L=3,8м</t>
  </si>
  <si>
    <t>заготовка дресвы с выгрузкой из автомобиля вручную для подсыпки в зимний период</t>
  </si>
  <si>
    <t>закрытие и утепление продухов</t>
  </si>
  <si>
    <t>изготовление и установка поручня на площадке ТКО (5 подъезд)</t>
  </si>
  <si>
    <t>вскрытие замка выхода на чердак (14 подъезд)</t>
  </si>
  <si>
    <t>установка новой пружины на тамбурную дверь 1 под</t>
  </si>
  <si>
    <t xml:space="preserve">            ИТОГО по п. 9 :</t>
  </si>
  <si>
    <t>10.Управление многоквартирным домом</t>
  </si>
  <si>
    <t>по управлению и обслуживанию</t>
  </si>
  <si>
    <t>МКД по ул.Энергетиков 14</t>
  </si>
  <si>
    <t xml:space="preserve">Отчет за 2023 г. </t>
  </si>
  <si>
    <t>Результат на 01.01.2023 г. ("+" экономия, "-" перерасход)</t>
  </si>
  <si>
    <t xml:space="preserve">   Сумма затрат по дому   :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</si>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</sst>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1" xfId="0" applyFont="1" applyBorder="1"/>
    <xf numFmtId="0" fontId="0" fillId="0" borderId="0" xfId="0" applyFill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" xfId="0" applyFont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Border="1" applyAlignment="1">
      <alignment vertical="center"/>
    </xf>
    <xf numFmtId="2" fontId="5" fillId="0" borderId="1" xfId="2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topLeftCell="A106" workbookViewId="0">
      <selection activeCell="J121" sqref="J121"/>
    </sheetView>
  </sheetViews>
  <sheetFormatPr defaultColWidth="9.140625" defaultRowHeight="15" x14ac:dyDescent="0.25"/>
  <cols>
    <col min="1" max="1" width="5.42578125" style="3" customWidth="1"/>
    <col min="2" max="2" width="82" style="3" customWidth="1"/>
    <col min="3" max="3" width="16.7109375" style="3" customWidth="1"/>
    <col min="4" max="195" width="9.140625" style="3" customWidth="1"/>
    <col min="196" max="196" width="5.42578125" style="3" customWidth="1"/>
    <col min="197" max="197" width="49.85546875" style="3" customWidth="1"/>
    <col min="198" max="198" width="10.140625" style="3" customWidth="1"/>
    <col min="199" max="199" width="8" style="3" customWidth="1"/>
    <col min="200" max="200" width="9.7109375" style="3" customWidth="1"/>
    <col min="201" max="201" width="6.28515625" style="3" customWidth="1"/>
    <col min="202" max="202" width="10.42578125" style="3" customWidth="1"/>
    <col min="203" max="207" width="8.85546875" style="3" customWidth="1"/>
    <col min="208" max="208" width="10.85546875" style="3" customWidth="1"/>
    <col min="209" max="219" width="8.85546875" style="3" customWidth="1"/>
    <col min="220" max="220" width="10.42578125" style="3" customWidth="1"/>
    <col min="221" max="16384" width="9.140625" style="3"/>
  </cols>
  <sheetData>
    <row r="1" spans="1:3" s="5" customFormat="1" ht="15.75" x14ac:dyDescent="0.25">
      <c r="A1" s="43" t="s">
        <v>140</v>
      </c>
      <c r="B1" s="43"/>
      <c r="C1" s="4"/>
    </row>
    <row r="2" spans="1:3" s="5" customFormat="1" ht="15.75" x14ac:dyDescent="0.25">
      <c r="A2" s="43" t="s">
        <v>138</v>
      </c>
      <c r="B2" s="43"/>
      <c r="C2" s="4"/>
    </row>
    <row r="3" spans="1:3" s="5" customFormat="1" ht="15.75" x14ac:dyDescent="0.25">
      <c r="A3" s="43" t="s">
        <v>139</v>
      </c>
      <c r="B3" s="43"/>
      <c r="C3" s="4"/>
    </row>
    <row r="4" spans="1:3" s="9" customFormat="1" ht="15.75" x14ac:dyDescent="0.25">
      <c r="A4" s="6"/>
      <c r="B4" s="7"/>
      <c r="C4" s="8"/>
    </row>
    <row r="5" spans="1:3" s="13" customFormat="1" ht="15.75" x14ac:dyDescent="0.25">
      <c r="A5" s="10"/>
      <c r="B5" s="11" t="s">
        <v>141</v>
      </c>
      <c r="C5" s="12">
        <v>88122.007360000047</v>
      </c>
    </row>
    <row r="6" spans="1:3" s="1" customFormat="1" ht="15.75" x14ac:dyDescent="0.25">
      <c r="A6" s="15"/>
      <c r="B6" s="30" t="s">
        <v>0</v>
      </c>
      <c r="C6" s="15"/>
    </row>
    <row r="7" spans="1:3" s="1" customFormat="1" ht="15.75" x14ac:dyDescent="0.25">
      <c r="A7" s="14" t="s">
        <v>1</v>
      </c>
      <c r="B7" s="15" t="s">
        <v>2</v>
      </c>
      <c r="C7" s="31">
        <v>50442.948000000004</v>
      </c>
    </row>
    <row r="8" spans="1:3" s="1" customFormat="1" ht="15.75" x14ac:dyDescent="0.25">
      <c r="A8" s="14"/>
      <c r="B8" s="15" t="s">
        <v>3</v>
      </c>
      <c r="C8" s="31">
        <v>53891.28</v>
      </c>
    </row>
    <row r="9" spans="1:3" s="1" customFormat="1" ht="15.75" x14ac:dyDescent="0.25">
      <c r="A9" s="15" t="s">
        <v>4</v>
      </c>
      <c r="B9" s="15" t="s">
        <v>5</v>
      </c>
      <c r="C9" s="31">
        <v>93501.024000000034</v>
      </c>
    </row>
    <row r="10" spans="1:3" s="1" customFormat="1" ht="30.75" customHeight="1" x14ac:dyDescent="0.25">
      <c r="A10" s="15"/>
      <c r="B10" s="15" t="s">
        <v>6</v>
      </c>
      <c r="C10" s="31">
        <v>108508.80000000002</v>
      </c>
    </row>
    <row r="11" spans="1:3" s="1" customFormat="1" ht="54" customHeight="1" x14ac:dyDescent="0.25">
      <c r="A11" s="15" t="s">
        <v>7</v>
      </c>
      <c r="B11" s="15" t="s">
        <v>8</v>
      </c>
      <c r="C11" s="31">
        <v>15387.601000000001</v>
      </c>
    </row>
    <row r="12" spans="1:3" s="1" customFormat="1" ht="15.75" x14ac:dyDescent="0.25">
      <c r="A12" s="14"/>
      <c r="B12" s="16" t="s">
        <v>9</v>
      </c>
      <c r="C12" s="12">
        <f>SUM(C7:C11)</f>
        <v>321731.65300000005</v>
      </c>
    </row>
    <row r="13" spans="1:3" s="1" customFormat="1" ht="31.5" x14ac:dyDescent="0.25">
      <c r="A13" s="14"/>
      <c r="B13" s="30" t="s">
        <v>10</v>
      </c>
      <c r="C13" s="31"/>
    </row>
    <row r="14" spans="1:3" s="1" customFormat="1" ht="15.75" x14ac:dyDescent="0.25">
      <c r="A14" s="14" t="s">
        <v>11</v>
      </c>
      <c r="B14" s="15" t="s">
        <v>12</v>
      </c>
      <c r="C14" s="31">
        <v>15675.780000000002</v>
      </c>
    </row>
    <row r="15" spans="1:3" s="1" customFormat="1" ht="15.75" x14ac:dyDescent="0.25">
      <c r="A15" s="29" t="s">
        <v>13</v>
      </c>
      <c r="B15" s="15" t="s">
        <v>14</v>
      </c>
      <c r="C15" s="31">
        <v>4235.6160000000009</v>
      </c>
    </row>
    <row r="16" spans="1:3" s="1" customFormat="1" ht="31.5" x14ac:dyDescent="0.25">
      <c r="A16" s="29" t="s">
        <v>15</v>
      </c>
      <c r="B16" s="15" t="s">
        <v>16</v>
      </c>
      <c r="C16" s="31">
        <v>4228.74</v>
      </c>
    </row>
    <row r="17" spans="1:3" s="1" customFormat="1" ht="15" customHeight="1" x14ac:dyDescent="0.25">
      <c r="A17" s="29" t="s">
        <v>17</v>
      </c>
      <c r="B17" s="15" t="s">
        <v>18</v>
      </c>
      <c r="C17" s="31">
        <v>12671.199999999999</v>
      </c>
    </row>
    <row r="18" spans="1:3" s="1" customFormat="1" ht="15" customHeight="1" x14ac:dyDescent="0.25">
      <c r="A18" s="29"/>
      <c r="B18" s="15" t="s">
        <v>19</v>
      </c>
      <c r="C18" s="31">
        <v>4752.2820000000011</v>
      </c>
    </row>
    <row r="19" spans="1:3" s="1" customFormat="1" ht="15.75" x14ac:dyDescent="0.25">
      <c r="A19" s="29"/>
      <c r="B19" s="15" t="s">
        <v>20</v>
      </c>
      <c r="C19" s="31">
        <v>74522.899999999994</v>
      </c>
    </row>
    <row r="20" spans="1:3" s="1" customFormat="1" ht="15.75" x14ac:dyDescent="0.25">
      <c r="A20" s="29"/>
      <c r="B20" s="15" t="s">
        <v>21</v>
      </c>
      <c r="C20" s="31">
        <v>46664.323499999999</v>
      </c>
    </row>
    <row r="21" spans="1:3" s="1" customFormat="1" ht="31.5" x14ac:dyDescent="0.25">
      <c r="A21" s="14" t="s">
        <v>22</v>
      </c>
      <c r="B21" s="15" t="s">
        <v>23</v>
      </c>
      <c r="C21" s="31">
        <v>15496.740000000002</v>
      </c>
    </row>
    <row r="22" spans="1:3" s="1" customFormat="1" ht="31.5" customHeight="1" x14ac:dyDescent="0.25">
      <c r="A22" s="14" t="s">
        <v>24</v>
      </c>
      <c r="B22" s="15" t="s">
        <v>25</v>
      </c>
      <c r="C22" s="31">
        <v>19861.294200000004</v>
      </c>
    </row>
    <row r="23" spans="1:3" s="1" customFormat="1" ht="31.5" x14ac:dyDescent="0.25">
      <c r="A23" s="14" t="s">
        <v>26</v>
      </c>
      <c r="B23" s="15" t="s">
        <v>27</v>
      </c>
      <c r="C23" s="31">
        <v>31963.463999999996</v>
      </c>
    </row>
    <row r="24" spans="1:3" s="1" customFormat="1" ht="16.5" customHeight="1" x14ac:dyDescent="0.25">
      <c r="A24" s="14" t="s">
        <v>28</v>
      </c>
      <c r="B24" s="15" t="s">
        <v>29</v>
      </c>
      <c r="C24" s="31">
        <v>31808</v>
      </c>
    </row>
    <row r="25" spans="1:3" s="1" customFormat="1" ht="15.75" x14ac:dyDescent="0.25">
      <c r="A25" s="14"/>
      <c r="B25" s="16" t="s">
        <v>30</v>
      </c>
      <c r="C25" s="12">
        <f>SUM(C14:C24)</f>
        <v>261880.33969999998</v>
      </c>
    </row>
    <row r="26" spans="1:3" s="1" customFormat="1" ht="15.75" x14ac:dyDescent="0.25">
      <c r="A26" s="14"/>
      <c r="B26" s="30" t="s">
        <v>31</v>
      </c>
      <c r="C26" s="31"/>
    </row>
    <row r="27" spans="1:3" s="1" customFormat="1" ht="33.75" customHeight="1" x14ac:dyDescent="0.25">
      <c r="A27" s="14" t="s">
        <v>32</v>
      </c>
      <c r="B27" s="15" t="s">
        <v>33</v>
      </c>
      <c r="C27" s="31"/>
    </row>
    <row r="28" spans="1:3" s="1" customFormat="1" ht="17.25" customHeight="1" x14ac:dyDescent="0.25">
      <c r="A28" s="14"/>
      <c r="B28" s="15" t="s">
        <v>34</v>
      </c>
      <c r="C28" s="31">
        <v>153197.44999999995</v>
      </c>
    </row>
    <row r="29" spans="1:3" s="1" customFormat="1" ht="15.75" customHeight="1" x14ac:dyDescent="0.25">
      <c r="A29" s="14"/>
      <c r="B29" s="15" t="s">
        <v>35</v>
      </c>
      <c r="C29" s="31">
        <v>71680.88</v>
      </c>
    </row>
    <row r="30" spans="1:3" s="1" customFormat="1" ht="15.75" customHeight="1" x14ac:dyDescent="0.25">
      <c r="A30" s="14"/>
      <c r="B30" s="15" t="s">
        <v>36</v>
      </c>
      <c r="C30" s="31">
        <v>2661.79</v>
      </c>
    </row>
    <row r="31" spans="1:3" s="1" customFormat="1" ht="14.25" customHeight="1" x14ac:dyDescent="0.25">
      <c r="A31" s="14"/>
      <c r="B31" s="15" t="s">
        <v>37</v>
      </c>
      <c r="C31" s="31">
        <v>37977.370000000003</v>
      </c>
    </row>
    <row r="32" spans="1:3" s="1" customFormat="1" ht="15.75" customHeight="1" x14ac:dyDescent="0.25">
      <c r="A32" s="14"/>
      <c r="B32" s="15" t="s">
        <v>38</v>
      </c>
      <c r="C32" s="31">
        <v>361.42</v>
      </c>
    </row>
    <row r="33" spans="1:3" s="1" customFormat="1" ht="15.75" x14ac:dyDescent="0.25">
      <c r="A33" s="14" t="s">
        <v>39</v>
      </c>
      <c r="B33" s="15" t="s">
        <v>40</v>
      </c>
      <c r="C33" s="31">
        <v>4028.4399999999996</v>
      </c>
    </row>
    <row r="34" spans="1:3" s="1" customFormat="1" ht="15.75" x14ac:dyDescent="0.25">
      <c r="A34" s="14"/>
      <c r="B34" s="16" t="s">
        <v>30</v>
      </c>
      <c r="C34" s="12">
        <f>SUM(C28:C33)</f>
        <v>269907.34999999998</v>
      </c>
    </row>
    <row r="35" spans="1:3" s="1" customFormat="1" ht="15.75" x14ac:dyDescent="0.25">
      <c r="A35" s="14"/>
      <c r="B35" s="30" t="s">
        <v>41</v>
      </c>
      <c r="C35" s="31"/>
    </row>
    <row r="36" spans="1:3" s="1" customFormat="1" ht="31.5" x14ac:dyDescent="0.25">
      <c r="A36" s="14" t="s">
        <v>42</v>
      </c>
      <c r="B36" s="15" t="s">
        <v>43</v>
      </c>
      <c r="C36" s="31">
        <v>22643.226000000002</v>
      </c>
    </row>
    <row r="37" spans="1:3" s="1" customFormat="1" ht="33" customHeight="1" x14ac:dyDescent="0.25">
      <c r="A37" s="14" t="s">
        <v>44</v>
      </c>
      <c r="B37" s="15" t="s">
        <v>45</v>
      </c>
      <c r="C37" s="31">
        <v>90572.90400000001</v>
      </c>
    </row>
    <row r="38" spans="1:3" s="1" customFormat="1" ht="31.5" x14ac:dyDescent="0.25">
      <c r="A38" s="14" t="s">
        <v>46</v>
      </c>
      <c r="B38" s="15" t="s">
        <v>47</v>
      </c>
      <c r="C38" s="31">
        <v>67929.678000000014</v>
      </c>
    </row>
    <row r="39" spans="1:3" s="1" customFormat="1" ht="31.5" x14ac:dyDescent="0.25">
      <c r="A39" s="14" t="s">
        <v>48</v>
      </c>
      <c r="B39" s="15" t="s">
        <v>49</v>
      </c>
      <c r="C39" s="31">
        <v>57400.112000000008</v>
      </c>
    </row>
    <row r="40" spans="1:3" s="1" customFormat="1" ht="15.75" x14ac:dyDescent="0.25">
      <c r="A40" s="14"/>
      <c r="B40" s="16" t="s">
        <v>50</v>
      </c>
      <c r="C40" s="12">
        <f>SUM(C36:C39)</f>
        <v>238545.92000000004</v>
      </c>
    </row>
    <row r="41" spans="1:3" s="1" customFormat="1" ht="31.5" x14ac:dyDescent="0.25">
      <c r="A41" s="10" t="s">
        <v>51</v>
      </c>
      <c r="B41" s="16" t="s">
        <v>52</v>
      </c>
      <c r="C41" s="31">
        <v>116247.66399999999</v>
      </c>
    </row>
    <row r="42" spans="1:3" s="1" customFormat="1" ht="18.75" customHeight="1" x14ac:dyDescent="0.25">
      <c r="A42" s="10" t="s">
        <v>53</v>
      </c>
      <c r="B42" s="16" t="s">
        <v>54</v>
      </c>
      <c r="C42" s="31">
        <v>32415.214</v>
      </c>
    </row>
    <row r="43" spans="1:3" s="1" customFormat="1" ht="15.75" x14ac:dyDescent="0.25">
      <c r="A43" s="10"/>
      <c r="B43" s="16" t="s">
        <v>55</v>
      </c>
      <c r="C43" s="12">
        <f>SUM(C41:C42)</f>
        <v>148662.878</v>
      </c>
    </row>
    <row r="44" spans="1:3" s="1" customFormat="1" ht="15.75" x14ac:dyDescent="0.25">
      <c r="A44" s="10" t="s">
        <v>56</v>
      </c>
      <c r="B44" s="16" t="s">
        <v>57</v>
      </c>
      <c r="C44" s="12">
        <v>9475.1200000000008</v>
      </c>
    </row>
    <row r="45" spans="1:3" s="1" customFormat="1" ht="15.75" x14ac:dyDescent="0.25">
      <c r="A45" s="10" t="s">
        <v>58</v>
      </c>
      <c r="B45" s="16" t="s">
        <v>59</v>
      </c>
      <c r="C45" s="12">
        <v>10088.216</v>
      </c>
    </row>
    <row r="46" spans="1:3" s="1" customFormat="1" ht="15" customHeight="1" x14ac:dyDescent="0.25">
      <c r="A46" s="10"/>
      <c r="B46" s="11" t="s">
        <v>60</v>
      </c>
      <c r="C46" s="31"/>
    </row>
    <row r="47" spans="1:3" s="1" customFormat="1" ht="15.75" x14ac:dyDescent="0.25">
      <c r="A47" s="14" t="s">
        <v>61</v>
      </c>
      <c r="B47" s="15" t="s">
        <v>62</v>
      </c>
      <c r="C47" s="31">
        <v>16105.320000000005</v>
      </c>
    </row>
    <row r="48" spans="1:3" s="1" customFormat="1" ht="15.75" x14ac:dyDescent="0.25">
      <c r="A48" s="14" t="s">
        <v>63</v>
      </c>
      <c r="B48" s="15" t="s">
        <v>64</v>
      </c>
      <c r="C48" s="31">
        <v>4045.1999999999994</v>
      </c>
    </row>
    <row r="49" spans="1:3" s="1" customFormat="1" ht="40.5" customHeight="1" x14ac:dyDescent="0.25">
      <c r="A49" s="14" t="s">
        <v>65</v>
      </c>
      <c r="B49" s="15" t="s">
        <v>66</v>
      </c>
      <c r="C49" s="31">
        <v>11815.559999999998</v>
      </c>
    </row>
    <row r="50" spans="1:3" s="1" customFormat="1" ht="33.6" customHeight="1" x14ac:dyDescent="0.25">
      <c r="A50" s="14" t="s">
        <v>67</v>
      </c>
      <c r="B50" s="15" t="s">
        <v>68</v>
      </c>
      <c r="C50" s="31">
        <v>3938.52</v>
      </c>
    </row>
    <row r="51" spans="1:3" s="1" customFormat="1" ht="47.25" x14ac:dyDescent="0.25">
      <c r="A51" s="14" t="s">
        <v>69</v>
      </c>
      <c r="B51" s="15" t="s">
        <v>70</v>
      </c>
      <c r="C51" s="31">
        <v>21990.069999999996</v>
      </c>
    </row>
    <row r="52" spans="1:3" s="1" customFormat="1" ht="15.75" x14ac:dyDescent="0.25">
      <c r="A52" s="14"/>
      <c r="B52" s="16" t="s">
        <v>71</v>
      </c>
      <c r="C52" s="12">
        <f>SUM(C47:C51)</f>
        <v>57894.67</v>
      </c>
    </row>
    <row r="53" spans="1:3" s="1" customFormat="1" ht="15.75" x14ac:dyDescent="0.25">
      <c r="A53" s="14"/>
      <c r="B53" s="30" t="s">
        <v>72</v>
      </c>
      <c r="C53" s="31"/>
    </row>
    <row r="54" spans="1:3" s="1" customFormat="1" ht="15.75" x14ac:dyDescent="0.25">
      <c r="A54" s="14" t="s">
        <v>73</v>
      </c>
      <c r="B54" s="15" t="s">
        <v>74</v>
      </c>
      <c r="C54" s="31"/>
    </row>
    <row r="55" spans="1:3" s="1" customFormat="1" ht="28.5" customHeight="1" x14ac:dyDescent="0.25">
      <c r="A55" s="17"/>
      <c r="B55" s="18" t="s">
        <v>75</v>
      </c>
      <c r="C55" s="31"/>
    </row>
    <row r="56" spans="1:3" s="1" customFormat="1" ht="15.75" x14ac:dyDescent="0.25">
      <c r="A56" s="17"/>
      <c r="B56" s="18" t="s">
        <v>76</v>
      </c>
      <c r="C56" s="31"/>
    </row>
    <row r="57" spans="1:3" s="1" customFormat="1" ht="15.75" x14ac:dyDescent="0.25">
      <c r="A57" s="14" t="s">
        <v>77</v>
      </c>
      <c r="B57" s="15" t="s">
        <v>78</v>
      </c>
      <c r="C57" s="31">
        <v>0</v>
      </c>
    </row>
    <row r="58" spans="1:3" s="1" customFormat="1" ht="15.75" x14ac:dyDescent="0.25">
      <c r="A58" s="17"/>
      <c r="B58" s="20" t="s">
        <v>79</v>
      </c>
      <c r="C58" s="31">
        <v>699.11</v>
      </c>
    </row>
    <row r="59" spans="1:3" s="1" customFormat="1" ht="31.5" x14ac:dyDescent="0.25">
      <c r="A59" s="17"/>
      <c r="B59" s="21" t="s">
        <v>80</v>
      </c>
      <c r="C59" s="31">
        <v>0</v>
      </c>
    </row>
    <row r="60" spans="1:3" s="1" customFormat="1" ht="15.75" x14ac:dyDescent="0.25">
      <c r="A60" s="17"/>
      <c r="B60" s="18" t="s">
        <v>81</v>
      </c>
      <c r="C60" s="31">
        <v>2039.1800000000003</v>
      </c>
    </row>
    <row r="61" spans="1:3" s="1" customFormat="1" ht="15.75" x14ac:dyDescent="0.25">
      <c r="A61" s="17"/>
      <c r="B61" s="18" t="s">
        <v>82</v>
      </c>
      <c r="C61" s="31">
        <v>2312.7599999999998</v>
      </c>
    </row>
    <row r="62" spans="1:3" s="1" customFormat="1" ht="15.75" x14ac:dyDescent="0.25">
      <c r="A62" s="17"/>
      <c r="B62" s="18" t="s">
        <v>83</v>
      </c>
      <c r="C62" s="31">
        <v>332.46000000000004</v>
      </c>
    </row>
    <row r="63" spans="1:3" s="1" customFormat="1" ht="15.75" x14ac:dyDescent="0.25">
      <c r="A63" s="17"/>
      <c r="B63" s="18" t="s">
        <v>84</v>
      </c>
      <c r="C63" s="31">
        <v>332.46</v>
      </c>
    </row>
    <row r="64" spans="1:3" s="1" customFormat="1" ht="15.75" x14ac:dyDescent="0.25">
      <c r="A64" s="17"/>
      <c r="B64" s="18" t="s">
        <v>85</v>
      </c>
      <c r="C64" s="31">
        <v>227.19</v>
      </c>
    </row>
    <row r="65" spans="1:3" s="1" customFormat="1" ht="15.75" x14ac:dyDescent="0.25">
      <c r="A65" s="17"/>
      <c r="B65" s="18" t="s">
        <v>86</v>
      </c>
      <c r="C65" s="31">
        <v>716.42</v>
      </c>
    </row>
    <row r="66" spans="1:3" s="1" customFormat="1" ht="15.75" x14ac:dyDescent="0.25">
      <c r="A66" s="17"/>
      <c r="B66" s="18" t="s">
        <v>87</v>
      </c>
      <c r="C66" s="31">
        <v>292.47000000000003</v>
      </c>
    </row>
    <row r="67" spans="1:3" s="1" customFormat="1" ht="15.75" x14ac:dyDescent="0.25">
      <c r="A67" s="17"/>
      <c r="B67" s="18" t="s">
        <v>88</v>
      </c>
      <c r="C67" s="31">
        <v>558.47</v>
      </c>
    </row>
    <row r="68" spans="1:3" s="1" customFormat="1" ht="15.75" x14ac:dyDescent="0.25">
      <c r="A68" s="17"/>
      <c r="B68" s="20" t="s">
        <v>89</v>
      </c>
      <c r="C68" s="31">
        <v>1993.92</v>
      </c>
    </row>
    <row r="69" spans="1:3" s="1" customFormat="1" ht="15.75" x14ac:dyDescent="0.25">
      <c r="A69" s="17"/>
      <c r="B69" s="20" t="s">
        <v>90</v>
      </c>
      <c r="C69" s="31">
        <v>1355.04</v>
      </c>
    </row>
    <row r="70" spans="1:3" s="1" customFormat="1" ht="15.75" x14ac:dyDescent="0.25">
      <c r="A70" s="17"/>
      <c r="B70" s="22" t="s">
        <v>91</v>
      </c>
      <c r="C70" s="31"/>
    </row>
    <row r="71" spans="1:3" s="1" customFormat="1" ht="31.5" x14ac:dyDescent="0.25">
      <c r="A71" s="17"/>
      <c r="B71" s="23" t="s">
        <v>92</v>
      </c>
      <c r="C71" s="31">
        <v>0</v>
      </c>
    </row>
    <row r="72" spans="1:3" s="1" customFormat="1" ht="15.75" x14ac:dyDescent="0.25">
      <c r="A72" s="17" t="s">
        <v>93</v>
      </c>
      <c r="B72" s="20" t="s">
        <v>94</v>
      </c>
      <c r="C72" s="31">
        <v>2121.2199999999998</v>
      </c>
    </row>
    <row r="73" spans="1:3" s="1" customFormat="1" ht="15.75" x14ac:dyDescent="0.25">
      <c r="A73" s="17" t="s">
        <v>95</v>
      </c>
      <c r="B73" s="20" t="s">
        <v>96</v>
      </c>
      <c r="C73" s="31"/>
    </row>
    <row r="74" spans="1:3" s="1" customFormat="1" ht="15.75" x14ac:dyDescent="0.25">
      <c r="A74" s="17" t="s">
        <v>97</v>
      </c>
      <c r="B74" s="2" t="s">
        <v>98</v>
      </c>
      <c r="C74" s="31">
        <v>368.11</v>
      </c>
    </row>
    <row r="75" spans="1:3" s="1" customFormat="1" ht="15.75" x14ac:dyDescent="0.25">
      <c r="A75" s="14" t="s">
        <v>99</v>
      </c>
      <c r="B75" s="15" t="s">
        <v>100</v>
      </c>
      <c r="C75" s="31">
        <v>0</v>
      </c>
    </row>
    <row r="76" spans="1:3" s="1" customFormat="1" ht="15.75" x14ac:dyDescent="0.25">
      <c r="A76" s="14"/>
      <c r="B76" s="18" t="s">
        <v>101</v>
      </c>
      <c r="C76" s="31">
        <v>2702.3109999999997</v>
      </c>
    </row>
    <row r="77" spans="1:3" s="1" customFormat="1" ht="15.75" x14ac:dyDescent="0.25">
      <c r="A77" s="14"/>
      <c r="B77" s="20" t="s">
        <v>102</v>
      </c>
      <c r="C77" s="31">
        <v>1491.4199999999998</v>
      </c>
    </row>
    <row r="78" spans="1:3" s="1" customFormat="1" ht="15.75" x14ac:dyDescent="0.25">
      <c r="A78" s="15"/>
      <c r="B78" s="20" t="s">
        <v>103</v>
      </c>
      <c r="C78" s="31">
        <v>0</v>
      </c>
    </row>
    <row r="79" spans="1:3" s="1" customFormat="1" ht="15.75" x14ac:dyDescent="0.25">
      <c r="A79" s="14"/>
      <c r="B79" s="20" t="s">
        <v>104</v>
      </c>
      <c r="C79" s="31">
        <v>35.51</v>
      </c>
    </row>
    <row r="80" spans="1:3" s="1" customFormat="1" ht="15.75" x14ac:dyDescent="0.25">
      <c r="A80" s="17"/>
      <c r="B80" s="20" t="s">
        <v>105</v>
      </c>
      <c r="C80" s="31"/>
    </row>
    <row r="81" spans="1:3" s="1" customFormat="1" ht="15.75" x14ac:dyDescent="0.25">
      <c r="A81" s="17"/>
      <c r="B81" s="20" t="s">
        <v>106</v>
      </c>
      <c r="C81" s="31"/>
    </row>
    <row r="82" spans="1:3" s="1" customFormat="1" ht="15.75" x14ac:dyDescent="0.25">
      <c r="A82" s="17"/>
      <c r="B82" s="20" t="s">
        <v>107</v>
      </c>
      <c r="C82" s="31"/>
    </row>
    <row r="83" spans="1:3" s="1" customFormat="1" ht="31.5" x14ac:dyDescent="0.25">
      <c r="A83" s="24"/>
      <c r="B83" s="18" t="s">
        <v>108</v>
      </c>
      <c r="C83" s="31">
        <v>0</v>
      </c>
    </row>
    <row r="84" spans="1:3" s="1" customFormat="1" ht="31.5" x14ac:dyDescent="0.25">
      <c r="A84" s="24"/>
      <c r="B84" s="18" t="s">
        <v>109</v>
      </c>
      <c r="C84" s="31">
        <v>0</v>
      </c>
    </row>
    <row r="85" spans="1:3" s="1" customFormat="1" ht="31.5" x14ac:dyDescent="0.25">
      <c r="A85" s="24"/>
      <c r="B85" s="18" t="s">
        <v>110</v>
      </c>
      <c r="C85" s="31"/>
    </row>
    <row r="86" spans="1:3" s="1" customFormat="1" ht="15.75" x14ac:dyDescent="0.25">
      <c r="A86" s="24"/>
      <c r="B86" s="22" t="s">
        <v>111</v>
      </c>
      <c r="C86" s="31"/>
    </row>
    <row r="87" spans="1:3" s="1" customFormat="1" ht="15.75" x14ac:dyDescent="0.25">
      <c r="A87" s="19"/>
      <c r="B87" s="25" t="s">
        <v>112</v>
      </c>
      <c r="C87" s="31">
        <v>23.436599999999999</v>
      </c>
    </row>
    <row r="88" spans="1:3" s="1" customFormat="1" ht="15.75" x14ac:dyDescent="0.25">
      <c r="A88" s="19"/>
      <c r="B88" s="26" t="s">
        <v>113</v>
      </c>
      <c r="C88" s="31">
        <v>0</v>
      </c>
    </row>
    <row r="89" spans="1:3" s="1" customFormat="1" ht="15.75" x14ac:dyDescent="0.25">
      <c r="A89" s="24" t="s">
        <v>93</v>
      </c>
      <c r="B89" s="25" t="s">
        <v>114</v>
      </c>
      <c r="C89" s="31">
        <v>456.11</v>
      </c>
    </row>
    <row r="90" spans="1:3" s="1" customFormat="1" ht="15.75" x14ac:dyDescent="0.25">
      <c r="A90" s="24" t="s">
        <v>95</v>
      </c>
      <c r="B90" s="25" t="s">
        <v>115</v>
      </c>
      <c r="C90" s="31"/>
    </row>
    <row r="91" spans="1:3" s="1" customFormat="1" ht="15.75" x14ac:dyDescent="0.25">
      <c r="A91" s="24" t="s">
        <v>97</v>
      </c>
      <c r="B91" s="25" t="s">
        <v>116</v>
      </c>
      <c r="C91" s="31"/>
    </row>
    <row r="92" spans="1:3" s="1" customFormat="1" ht="31.5" x14ac:dyDescent="0.25">
      <c r="A92" s="19"/>
      <c r="B92" s="18" t="s">
        <v>117</v>
      </c>
      <c r="C92" s="31">
        <v>0</v>
      </c>
    </row>
    <row r="93" spans="1:3" s="1" customFormat="1" ht="31.5" x14ac:dyDescent="0.25">
      <c r="A93" s="19"/>
      <c r="B93" s="18" t="s">
        <v>118</v>
      </c>
      <c r="C93" s="31"/>
    </row>
    <row r="94" spans="1:3" s="1" customFormat="1" ht="15.75" x14ac:dyDescent="0.25">
      <c r="A94" s="14"/>
      <c r="B94" s="27" t="s">
        <v>119</v>
      </c>
      <c r="C94" s="31"/>
    </row>
    <row r="95" spans="1:3" s="1" customFormat="1" ht="31.5" x14ac:dyDescent="0.25">
      <c r="A95" s="17"/>
      <c r="B95" s="18" t="s">
        <v>120</v>
      </c>
      <c r="C95" s="31">
        <v>0</v>
      </c>
    </row>
    <row r="96" spans="1:3" s="1" customFormat="1" ht="15.75" x14ac:dyDescent="0.25">
      <c r="A96" s="17"/>
      <c r="B96" s="20" t="s">
        <v>121</v>
      </c>
      <c r="C96" s="31"/>
    </row>
    <row r="97" spans="1:3" s="1" customFormat="1" ht="15.75" x14ac:dyDescent="0.25">
      <c r="A97" s="17"/>
      <c r="B97" s="20" t="s">
        <v>122</v>
      </c>
      <c r="C97" s="31"/>
    </row>
    <row r="98" spans="1:3" s="1" customFormat="1" ht="31.5" x14ac:dyDescent="0.25">
      <c r="A98" s="17"/>
      <c r="B98" s="20" t="s">
        <v>123</v>
      </c>
      <c r="C98" s="31"/>
    </row>
    <row r="99" spans="1:3" s="1" customFormat="1" ht="15.75" x14ac:dyDescent="0.25">
      <c r="A99" s="17"/>
      <c r="B99" s="20" t="s">
        <v>124</v>
      </c>
      <c r="C99" s="31">
        <v>21108</v>
      </c>
    </row>
    <row r="100" spans="1:3" s="1" customFormat="1" ht="31.5" x14ac:dyDescent="0.25">
      <c r="A100" s="17"/>
      <c r="B100" s="18" t="s">
        <v>125</v>
      </c>
      <c r="C100" s="31">
        <v>0</v>
      </c>
    </row>
    <row r="101" spans="1:3" s="1" customFormat="1" ht="15.75" x14ac:dyDescent="0.25">
      <c r="A101" s="17"/>
      <c r="B101" s="23" t="s">
        <v>126</v>
      </c>
      <c r="C101" s="31">
        <v>21107.687999999998</v>
      </c>
    </row>
    <row r="102" spans="1:3" s="1" customFormat="1" ht="15.75" x14ac:dyDescent="0.25">
      <c r="A102" s="17"/>
      <c r="B102" s="20" t="s">
        <v>127</v>
      </c>
      <c r="C102" s="31">
        <v>15000</v>
      </c>
    </row>
    <row r="103" spans="1:3" s="1" customFormat="1" ht="15.75" x14ac:dyDescent="0.25">
      <c r="A103" s="14"/>
      <c r="B103" s="15" t="s">
        <v>128</v>
      </c>
      <c r="C103" s="31">
        <v>2233.3333333333335</v>
      </c>
    </row>
    <row r="104" spans="1:3" s="1" customFormat="1" ht="15.75" x14ac:dyDescent="0.25">
      <c r="A104" s="14"/>
      <c r="B104" s="15" t="s">
        <v>129</v>
      </c>
      <c r="C104" s="31">
        <v>455.69412</v>
      </c>
    </row>
    <row r="105" spans="1:3" s="1" customFormat="1" ht="31.5" x14ac:dyDescent="0.25">
      <c r="A105" s="14"/>
      <c r="B105" s="15" t="s">
        <v>130</v>
      </c>
      <c r="C105" s="31">
        <v>8578.5</v>
      </c>
    </row>
    <row r="106" spans="1:3" s="1" customFormat="1" ht="31.5" x14ac:dyDescent="0.25">
      <c r="A106" s="14"/>
      <c r="B106" s="28" t="s">
        <v>131</v>
      </c>
      <c r="C106" s="31">
        <v>887.14499999999987</v>
      </c>
    </row>
    <row r="107" spans="1:3" s="1" customFormat="1" ht="15.75" x14ac:dyDescent="0.25">
      <c r="A107" s="14"/>
      <c r="B107" s="15" t="s">
        <v>132</v>
      </c>
      <c r="C107" s="31"/>
    </row>
    <row r="108" spans="1:3" s="1" customFormat="1" ht="15.75" x14ac:dyDescent="0.25">
      <c r="A108" s="14"/>
      <c r="B108" s="15" t="s">
        <v>133</v>
      </c>
      <c r="C108" s="31">
        <v>3386.25</v>
      </c>
    </row>
    <row r="109" spans="1:3" s="1" customFormat="1" ht="15.75" x14ac:dyDescent="0.25">
      <c r="A109" s="14"/>
      <c r="B109" s="15" t="s">
        <v>134</v>
      </c>
      <c r="C109" s="31"/>
    </row>
    <row r="110" spans="1:3" s="1" customFormat="1" ht="15.75" x14ac:dyDescent="0.25">
      <c r="A110" s="14"/>
      <c r="B110" s="15" t="s">
        <v>135</v>
      </c>
      <c r="C110" s="31">
        <v>397.79</v>
      </c>
    </row>
    <row r="111" spans="1:3" s="1" customFormat="1" ht="15.75" x14ac:dyDescent="0.25">
      <c r="A111" s="10"/>
      <c r="B111" s="16" t="s">
        <v>136</v>
      </c>
      <c r="C111" s="12">
        <f>SUM(C55:C110)</f>
        <v>91211.998053333315</v>
      </c>
    </row>
    <row r="112" spans="1:3" s="1" customFormat="1" ht="15.75" x14ac:dyDescent="0.25">
      <c r="A112" s="14" t="s">
        <v>147</v>
      </c>
      <c r="B112" s="30" t="s">
        <v>137</v>
      </c>
      <c r="C112" s="12">
        <f>467257.956</f>
        <v>467257.95600000001</v>
      </c>
    </row>
    <row r="113" spans="1:6" s="1" customFormat="1" ht="15.75" x14ac:dyDescent="0.25">
      <c r="A113" s="14" t="s">
        <v>148</v>
      </c>
      <c r="B113" s="16" t="s">
        <v>142</v>
      </c>
      <c r="C113" s="12">
        <f>C12+C25+C34+C40+C43+C44+C45+C52+C111+C112</f>
        <v>1876656.1007533334</v>
      </c>
    </row>
    <row r="114" spans="1:6" s="13" customFormat="1" ht="15.75" x14ac:dyDescent="0.25">
      <c r="A114" s="32"/>
      <c r="B114" s="33" t="s">
        <v>143</v>
      </c>
      <c r="C114" s="34">
        <v>1901415.32</v>
      </c>
      <c r="D114" s="35"/>
      <c r="E114" s="36"/>
      <c r="F114" s="36"/>
    </row>
    <row r="115" spans="1:6" s="37" customFormat="1" ht="15.75" x14ac:dyDescent="0.25">
      <c r="A115" s="32"/>
      <c r="B115" s="33" t="s">
        <v>144</v>
      </c>
      <c r="C115" s="34">
        <v>1865613.93</v>
      </c>
      <c r="D115" s="35"/>
      <c r="E115" s="35"/>
      <c r="F115" s="35"/>
    </row>
    <row r="116" spans="1:6" s="37" customFormat="1" ht="15.75" x14ac:dyDescent="0.25">
      <c r="A116" s="32"/>
      <c r="B116" s="33" t="s">
        <v>146</v>
      </c>
      <c r="C116" s="38">
        <f>C115-C113</f>
        <v>-11042.170753333485</v>
      </c>
      <c r="D116" s="36"/>
      <c r="E116" s="36"/>
      <c r="F116" s="36"/>
    </row>
    <row r="117" spans="1:6" s="37" customFormat="1" ht="15.75" x14ac:dyDescent="0.25">
      <c r="A117" s="32"/>
      <c r="B117" s="33" t="s">
        <v>145</v>
      </c>
      <c r="C117" s="38">
        <f>C5+C116</f>
        <v>77079.836606666562</v>
      </c>
      <c r="D117" s="36"/>
      <c r="E117" s="36"/>
      <c r="F117" s="36"/>
    </row>
    <row r="118" spans="1:6" s="40" customFormat="1" ht="15.75" x14ac:dyDescent="0.25">
      <c r="A118" s="39"/>
      <c r="C118" s="41"/>
    </row>
    <row r="119" spans="1:6" s="40" customFormat="1" ht="15.75" x14ac:dyDescent="0.25">
      <c r="A119" s="39"/>
      <c r="C119" s="41"/>
    </row>
    <row r="120" spans="1:6" s="40" customFormat="1" ht="15.75" x14ac:dyDescent="0.25">
      <c r="A120" s="39"/>
      <c r="C120" s="41"/>
    </row>
    <row r="121" spans="1:6" s="5" customFormat="1" ht="15.75" x14ac:dyDescent="0.25">
      <c r="A121" s="42"/>
      <c r="B121" s="42"/>
      <c r="C121" s="4"/>
    </row>
  </sheetData>
  <mergeCells count="4">
    <mergeCell ref="A121:B121"/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2024-02-01T06:07:47Z</dcterms:created>
  <dcterms:modified xsi:type="dcterms:W3CDTF">2024-03-14T06:45:41Z</dcterms:modified>
</cp:coreProperties>
</file>