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4\Энергетиков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73" i="1" l="1"/>
  <c r="C172" i="1"/>
  <c r="C99" i="1"/>
  <c r="C88" i="1"/>
  <c r="C85" i="1"/>
  <c r="C80" i="1"/>
  <c r="C69" i="1"/>
  <c r="C56" i="1"/>
  <c r="C50" i="1"/>
  <c r="B9" i="1"/>
  <c r="C174" i="1" l="1"/>
  <c r="C180" i="1" s="1"/>
  <c r="C181" i="1" s="1"/>
</calcChain>
</file>

<file path=xl/sharedStrings.xml><?xml version="1.0" encoding="utf-8"?>
<sst xmlns="http://schemas.openxmlformats.org/spreadsheetml/2006/main" count="239" uniqueCount="215">
  <si>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</si>
  <si>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№4"</t>
  </si>
  <si>
    <t>ул.Энергетиков,4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</si>
  <si>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</si>
  <si>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</si>
  <si>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</si>
  <si>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</si>
  <si>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</si>
  <si>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</si>
  <si>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</si>
  <si>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</si>
  <si>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</si>
  <si>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</si>
  <si>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</si>
  <si>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</si>
  <si>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</si>
  <si>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</si>
  <si>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</si>
  <si>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</si>
  <si>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</si>
  <si>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</t>
  </si>
  <si>
    <t>Количество клапанов мусоропровода</t>
  </si>
  <si>
    <t>Длина ствола мусоропровода</t>
  </si>
  <si>
    <t>з</t>
  </si>
  <si>
    <t>Площадь чердаков</t>
  </si>
  <si>
    <t>и</t>
  </si>
  <si>
    <t>Площадь подвала</t>
  </si>
  <si>
    <t>к</t>
  </si>
  <si>
    <t>Площадь  кровли (уборка мусора)</t>
  </si>
  <si>
    <t>л</t>
  </si>
  <si>
    <t>Площадь придомовой территории (ручная уборка)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</si>
  <si>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</si>
  <si>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</si>
  <si>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</si>
  <si>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</si>
  <si>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</si>
  <si>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</si>
  <si>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н</t>
  </si>
  <si>
    <t>Количество лифтов</t>
  </si>
  <si>
    <t>Площадь пола кабины лифта</t>
  </si>
  <si>
    <t>Площадь элементов кабины лифта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</si>
  <si>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</si>
  <si>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</si>
  <si>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</si>
  <si>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</si>
  <si>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</si>
  <si>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</si>
  <si>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</si>
  <si>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</si>
  <si>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</si>
  <si>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</si>
  <si>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</si>
  <si>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 xml:space="preserve"> 1.9</t>
  </si>
  <si>
    <t>Техническое содержание лифтов</t>
  </si>
  <si>
    <t>ПТО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</si>
  <si>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</si>
  <si>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</si>
  <si>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</si>
  <si>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</si>
  <si>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</si>
  <si>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</si>
  <si>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</si>
  <si>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</si>
  <si>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2.6.</t>
  </si>
  <si>
    <t>устранение засоров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</si>
  <si>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</si>
  <si>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</si>
  <si>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</si>
  <si>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</si>
  <si>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</si>
  <si>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</si>
  <si>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>уборка территории после кошения</t>
  </si>
  <si>
    <t xml:space="preserve"> 2.4</t>
  </si>
  <si>
    <t>Очистка урн</t>
  </si>
  <si>
    <t>Подметание снега  до 2-х см</t>
  </si>
  <si>
    <t>Подметание снега  более 2-х см</t>
  </si>
  <si>
    <t xml:space="preserve"> 2.5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</si>
  <si>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</si>
  <si>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</si>
  <si>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</si>
  <si>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отмомтки  и проездов от наледи и льда шириной 0,5м</t>
  </si>
  <si>
    <t>2.9.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</si>
  <si>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</si>
  <si>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</si>
  <si>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</si>
  <si>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</si>
  <si>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</si>
  <si>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>осмотр системы ЦО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</si>
  <si>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</si>
  <si>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</si>
  <si>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</si>
  <si>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</si>
  <si>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</si>
  <si>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>3.2.</t>
  </si>
  <si>
    <t>Ремонт просевшей отмостки</t>
  </si>
  <si>
    <t xml:space="preserve"> 3.6</t>
  </si>
  <si>
    <t>Замена ламп освещения подъездов, подвалов,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</si>
  <si>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</si>
  <si>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</si>
  <si>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констр.элементов, прочистка вентканалов в пределах доступности при необходимости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</si>
  <si>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</si>
  <si>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</si>
  <si>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</si>
  <si>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</si>
  <si>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</si>
  <si>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</si>
  <si>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</si>
  <si>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</si>
  <si>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</si>
  <si>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</si>
  <si>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</si>
  <si>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</si>
  <si>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</si>
  <si>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 (с трансп.затратами)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</si>
  <si>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</si>
  <si>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</si>
  <si>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</si>
  <si>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</si>
  <si>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</si>
  <si>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</si>
  <si>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</si>
  <si>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</si>
  <si>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8.3</t>
  </si>
  <si>
    <t>Поверка общедомовых приборов учета тепла</t>
  </si>
  <si>
    <t xml:space="preserve"> 8.4</t>
  </si>
  <si>
    <t>Поверка общедомовых приборов учета воды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</si>
  <si>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</si>
  <si>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</si>
  <si>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</si>
  <si>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</t>
  </si>
  <si>
    <t>замена светильника СА-18 в ИОП (1 подъезд)</t>
  </si>
  <si>
    <t>9.2.</t>
  </si>
  <si>
    <t>Текущий ремонт систем водоснабжения и водоотведения (непредвиденные работы</t>
  </si>
  <si>
    <t>замена вентиля на стояке ХВС со сборкой и сбросным вентилем (стояк кв.№55):</t>
  </si>
  <si>
    <t>смена вентиля чугунного Ду 25 мм</t>
  </si>
  <si>
    <t>смена сгона Ду 25мм</t>
  </si>
  <si>
    <t>смена муфты стальной Ду 25мм</t>
  </si>
  <si>
    <t>смена контргайки Ду 25мм</t>
  </si>
  <si>
    <t>смена резьбы Ду 25мм</t>
  </si>
  <si>
    <t>смена отвода с резьбой Ду 25мм</t>
  </si>
  <si>
    <t>смена крана шарового Ду 15мм</t>
  </si>
  <si>
    <t>уплотнение соединений силиконовым герметиком, сантехническим льном</t>
  </si>
  <si>
    <t>сварочные работы</t>
  </si>
  <si>
    <t>устранение засора канализационного стояка Ду 100 мм (1 подъезд, подвал)*2 раза</t>
  </si>
  <si>
    <t>устранение засора канализационного стояка Ду 50 мм (стояк квартиры № 13)</t>
  </si>
  <si>
    <t>устранение засора канализационного стояка Ду 50 мм (кв. №85- 103)</t>
  </si>
  <si>
    <t>устранение свища на стояке ХВС (кв.№15)</t>
  </si>
  <si>
    <t>замена вентилей на стояке ХВС Ду 25 мм-1 шт, Ду 15мм - 1 шт (стояк кв.№15 ) с отжигом</t>
  </si>
  <si>
    <t>уплотнение соединений сантехническим льном, силиконовым герметиком(стояк кв.№15)</t>
  </si>
  <si>
    <t>сварочные работы (стояк кв.№15)</t>
  </si>
  <si>
    <t>замена участка стояка ХВС Ду 25мм с прохождением перекрытия (кв.№9,15)</t>
  </si>
  <si>
    <t>сварочные работы (кв.№№9,15)</t>
  </si>
  <si>
    <t>установка гофры для унитаза (кв.№15)</t>
  </si>
  <si>
    <t>замена участка стояка канализации Ду 50 мм (квартира №33):</t>
  </si>
  <si>
    <t>а</t>
  </si>
  <si>
    <t>смена участка канализационной трубы Ду 50 мм</t>
  </si>
  <si>
    <t>б</t>
  </si>
  <si>
    <t>установка переходной манжеты 50*73</t>
  </si>
  <si>
    <t>в</t>
  </si>
  <si>
    <t>смена отвода канализационного Ду 50*87</t>
  </si>
  <si>
    <t>уплотнение соединений  силиконовым герметиком</t>
  </si>
  <si>
    <t>замена участка стояка канализации Ду 50 мм (кв.№37):</t>
  </si>
  <si>
    <t>уплотнение соединений силиконовым герметиком</t>
  </si>
  <si>
    <t>устранение засора канализационного стояка Ду 50 мм (стояк кв.№57)</t>
  </si>
  <si>
    <t>замена участка стояка канализации Ду 100 мм (кв.68):</t>
  </si>
  <si>
    <t>смена переходной манжеты 110*123</t>
  </si>
  <si>
    <t>смена канализационного тройника Ду 110*110*87</t>
  </si>
  <si>
    <t>смена участка канализационной трубы Ду 110</t>
  </si>
  <si>
    <t>устройство перехода эксцентрика Ду 110*50 длинный</t>
  </si>
  <si>
    <t>смена участка канализационной трубы Ду 50</t>
  </si>
  <si>
    <t>устройство гофры для унитаза</t>
  </si>
  <si>
    <t>устранение свища на стояке ХВС (кв.№17)</t>
  </si>
  <si>
    <t>замена вентилей на стояке ГВС Ду 32мм,Ду 20мм, Ду 15мм ( 1 подъезд) с отжигом</t>
  </si>
  <si>
    <t>уплотнение соединений сантехническим льном, силиконовым герметиком (1 подъезд)</t>
  </si>
  <si>
    <t>сварочные работы (1 подъезд)</t>
  </si>
  <si>
    <t>устранение засора канализационного коллектора Ду 100 мм (1 подъезд)</t>
  </si>
  <si>
    <t>замена участка канализационного Ду 100 мм (подвал, стояк кв.№57):</t>
  </si>
  <si>
    <t>установка канализационной ревизии Ду 110 мм</t>
  </si>
  <si>
    <t>смена участка канализационной трубы Ду 110 мм</t>
  </si>
  <si>
    <t>устройство компенсационного патрубка Ду 110 мм</t>
  </si>
  <si>
    <t xml:space="preserve"> 9.3</t>
  </si>
  <si>
    <t>Текущий ремонт систем конструкт.элементов) (непредвиденные работы</t>
  </si>
  <si>
    <t>заделка продухов со стороны двора 2 подъезд (повторно) ДСП б/у0,3*0,6</t>
  </si>
  <si>
    <t>утепление продуха утеплителем URSA TERRA с главного фасада</t>
  </si>
  <si>
    <t>очистка козырьков от снега над входом в подъезд (1,2пп)</t>
  </si>
  <si>
    <t>переустановка дверных ручек б/у - 2 шт 2 подъезд тамбурная дверь</t>
  </si>
  <si>
    <t>укрепление притворной планки 2 под там.дверь</t>
  </si>
  <si>
    <t>закрепление ДВП по низу дверного полотна 2 подъезд тамбурная дверь</t>
  </si>
  <si>
    <t>ремонт скамейки  с добавлением пиломатериала- 2 подъезд:</t>
  </si>
  <si>
    <t>доска обрезная 3000*150*50</t>
  </si>
  <si>
    <t>ремонт наружных швов кв.70 промышленными альпинистами</t>
  </si>
  <si>
    <t>закрепить дверную коробку с помощью эл.сварки и арматуры 12А- 0,6мп (1 под.контейнерная)</t>
  </si>
  <si>
    <t>благоустройство дворовых территорий (целевое финансирование) УК "Зеленый двор"</t>
  </si>
  <si>
    <t>установка винтового замка - 2 под.решетка перед выходом на чердак</t>
  </si>
  <si>
    <t>ремонт скамейки с помощью элетросварки</t>
  </si>
  <si>
    <t>смена потолочной плитки со сменой потолочного плинтуса кв.9</t>
  </si>
  <si>
    <t>установка доводчика ARTICLINE- 1 под. тамб.дверь</t>
  </si>
  <si>
    <t>закрытие и утепление продухов</t>
  </si>
  <si>
    <t>укрепление притворной планки - 2 под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</si>
  <si>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</si>
  <si>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</si>
  <si>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</si>
  <si>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в год с НДС :</t>
  </si>
  <si>
    <t>по управлению и обслуживанию</t>
  </si>
  <si>
    <t>МКД по ул.Энергетиков 4</t>
  </si>
  <si>
    <t xml:space="preserve">Отчет за 2023 г. </t>
  </si>
  <si>
    <t>Результат на 01.01.2023 г. ("+" экономия, "-" перерасход)</t>
  </si>
  <si>
    <t xml:space="preserve">Итого начислено населению </t>
  </si>
  <si>
    <t xml:space="preserve">Итого оплачено населением </t>
  </si>
  <si>
    <t>Дополнительные средства на текущий ремонт</t>
  </si>
  <si>
    <t>Начислено по нежилым помещениям (без НДС)</t>
  </si>
  <si>
    <t>Оплата по нежилым помещениям (без НДС)</t>
  </si>
  <si>
    <t>Результат накоплением "+" - экономия "-" - перерасход</t>
  </si>
  <si>
    <t>Результат за 2023 год "+" - экономия "-" - перерасход</t>
  </si>
  <si>
    <t>заделка отверстия на потолке после замены стояка с прохождением через перекртыие кв.9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</si>
</sst>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9"/>
      <name val="Arial Cyr"/>
      <charset val="204"/>
    </font>
    <font>
      <b/>
      <i/>
      <u/>
      <sz val="10"/>
      <name val="Arial Cyr"/>
      <charset val="204"/>
    </font>
    <font>
      <sz val="9"/>
      <name val="Arial Cyr"/>
      <charset val="204"/>
    </font>
    <font>
      <b/>
      <i/>
      <sz val="9"/>
      <name val="Arial Cyr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vertical="center" wrapText="1"/>
    </xf>
    <xf numFmtId="2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9" fillId="0" borderId="0" xfId="1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2" fontId="9" fillId="0" borderId="7" xfId="2" applyNumberFormat="1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 wrapText="1"/>
    </xf>
    <xf numFmtId="16" fontId="7" fillId="0" borderId="7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vertical="center" wrapText="1"/>
    </xf>
    <xf numFmtId="2" fontId="7" fillId="0" borderId="7" xfId="0" applyNumberFormat="1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2" fontId="7" fillId="0" borderId="7" xfId="0" applyNumberFormat="1" applyFont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11" fillId="0" borderId="7" xfId="0" applyFont="1" applyBorder="1" applyAlignment="1">
      <alignment wrapText="1"/>
    </xf>
    <xf numFmtId="0" fontId="11" fillId="0" borderId="7" xfId="0" applyFont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11" fillId="0" borderId="7" xfId="0" applyFont="1" applyBorder="1"/>
    <xf numFmtId="0" fontId="9" fillId="0" borderId="7" xfId="0" applyFont="1" applyBorder="1"/>
    <xf numFmtId="0" fontId="11" fillId="0" borderId="7" xfId="0" applyFont="1" applyBorder="1" applyAlignment="1">
      <alignment horizontal="center"/>
    </xf>
    <xf numFmtId="2" fontId="9" fillId="0" borderId="7" xfId="0" applyNumberFormat="1" applyFont="1" applyBorder="1" applyAlignment="1">
      <alignment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2" fontId="7" fillId="0" borderId="7" xfId="0" applyNumberFormat="1" applyFont="1" applyFill="1" applyBorder="1" applyAlignment="1">
      <alignment vertical="center"/>
    </xf>
    <xf numFmtId="2" fontId="9" fillId="0" borderId="7" xfId="0" applyNumberFormat="1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 wrapText="1"/>
    </xf>
    <xf numFmtId="2" fontId="10" fillId="0" borderId="7" xfId="0" applyNumberFormat="1" applyFont="1" applyFill="1" applyBorder="1" applyAlignment="1">
      <alignment vertical="center" wrapText="1"/>
    </xf>
    <xf numFmtId="0" fontId="9" fillId="0" borderId="7" xfId="1" applyFont="1" applyBorder="1" applyAlignment="1">
      <alignment horizontal="center" wrapText="1"/>
    </xf>
    <xf numFmtId="0" fontId="9" fillId="0" borderId="7" xfId="1" applyFont="1" applyBorder="1" applyAlignment="1">
      <alignment wrapText="1"/>
    </xf>
    <xf numFmtId="2" fontId="7" fillId="0" borderId="0" xfId="1" applyNumberFormat="1" applyFont="1"/>
    <xf numFmtId="0" fontId="7" fillId="0" borderId="0" xfId="0" applyFont="1" applyBorder="1" applyAlignment="1">
      <alignment vertical="center"/>
    </xf>
    <xf numFmtId="0" fontId="7" fillId="0" borderId="0" xfId="1" applyFont="1"/>
    <xf numFmtId="2" fontId="9" fillId="0" borderId="7" xfId="2" applyNumberFormat="1" applyFont="1" applyBorder="1" applyAlignment="1">
      <alignment wrapText="1"/>
    </xf>
    <xf numFmtId="0" fontId="12" fillId="0" borderId="0" xfId="0" applyFont="1"/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/>
    <xf numFmtId="0" fontId="6" fillId="0" borderId="0" xfId="0" applyFont="1" applyFill="1" applyBorder="1" applyAlignment="1">
      <alignment vertical="center" wrapText="1"/>
    </xf>
    <xf numFmtId="2" fontId="9" fillId="0" borderId="0" xfId="0" applyNumberFormat="1" applyFont="1" applyFill="1" applyBorder="1" applyAlignment="1">
      <alignment vertical="center" wrapText="1"/>
    </xf>
    <xf numFmtId="2" fontId="9" fillId="0" borderId="0" xfId="2" applyNumberFormat="1" applyFont="1" applyFill="1" applyBorder="1" applyAlignment="1">
      <alignment wrapText="1"/>
    </xf>
    <xf numFmtId="2" fontId="7" fillId="0" borderId="0" xfId="1" applyNumberFormat="1" applyFont="1" applyBorder="1"/>
    <xf numFmtId="0" fontId="9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2"/>
  <sheetViews>
    <sheetView tabSelected="1" topLeftCell="A163" workbookViewId="0">
      <selection activeCell="C180" sqref="C180:C181"/>
    </sheetView>
  </sheetViews>
  <sheetFormatPr defaultColWidth="9.140625" defaultRowHeight="15" x14ac:dyDescent="0.25"/>
  <cols>
    <col min="1" max="1" width="5" style="23" customWidth="1"/>
    <col min="2" max="2" width="72.42578125" style="24" customWidth="1"/>
    <col min="3" max="3" width="16.7109375" style="24" customWidth="1"/>
    <col min="4" max="4" width="13.42578125" style="24" customWidth="1"/>
    <col min="5" max="194" width="9.140625" style="24" customWidth="1"/>
    <col min="195" max="195" width="5" style="24" customWidth="1"/>
    <col min="196" max="196" width="46.85546875" style="24" customWidth="1"/>
    <col min="197" max="197" width="9.42578125" style="24" customWidth="1"/>
    <col min="198" max="198" width="11" style="24" customWidth="1"/>
    <col min="199" max="202" width="0" style="24" hidden="1" customWidth="1"/>
    <col min="203" max="208" width="9.85546875" style="24" customWidth="1"/>
    <col min="209" max="212" width="9.28515625" style="24" customWidth="1"/>
    <col min="213" max="225" width="8.85546875" style="24" customWidth="1"/>
    <col min="226" max="226" width="9.7109375" style="24" customWidth="1"/>
    <col min="227" max="232" width="8.85546875" style="24" customWidth="1"/>
    <col min="233" max="16384" width="9.140625" style="24"/>
  </cols>
  <sheetData>
    <row r="1" spans="1:2" s="2" customFormat="1" hidden="1" x14ac:dyDescent="0.25">
      <c r="A1" s="1" t="s">
        <v>0</v>
      </c>
      <c r="B1" s="1"/>
    </row>
    <row r="2" spans="1:2" s="2" customFormat="1" hidden="1" x14ac:dyDescent="0.25">
      <c r="A2" s="1" t="s">
        <v>1</v>
      </c>
      <c r="B2" s="1"/>
    </row>
    <row r="3" spans="1:2" s="2" customFormat="1" hidden="1" x14ac:dyDescent="0.25">
      <c r="A3" s="3" t="s">
        <v>2</v>
      </c>
      <c r="B3" s="3"/>
    </row>
    <row r="4" spans="1:2" s="2" customFormat="1" hidden="1" x14ac:dyDescent="0.25">
      <c r="A4" s="4"/>
      <c r="B4" s="5"/>
    </row>
    <row r="5" spans="1:2" s="2" customFormat="1" hidden="1" x14ac:dyDescent="0.25">
      <c r="A5" s="7"/>
      <c r="B5" s="8"/>
    </row>
    <row r="6" spans="1:2" s="2" customFormat="1" hidden="1" x14ac:dyDescent="0.25">
      <c r="A6" s="7"/>
      <c r="B6" s="8"/>
    </row>
    <row r="7" spans="1:2" s="2" customFormat="1" hidden="1" x14ac:dyDescent="0.25">
      <c r="A7" s="7"/>
      <c r="B7" s="8"/>
    </row>
    <row r="8" spans="1:2" s="2" customFormat="1" hidden="1" x14ac:dyDescent="0.25">
      <c r="A8" s="9"/>
      <c r="B8" s="10"/>
    </row>
    <row r="9" spans="1:2" s="2" customFormat="1" hidden="1" x14ac:dyDescent="0.25">
      <c r="A9" s="11">
        <v>1</v>
      </c>
      <c r="B9" s="11">
        <f>A9+1</f>
        <v>2</v>
      </c>
    </row>
    <row r="10" spans="1:2" s="2" customFormat="1" hidden="1" x14ac:dyDescent="0.25">
      <c r="A10" s="11"/>
      <c r="B10" s="12" t="s">
        <v>3</v>
      </c>
    </row>
    <row r="11" spans="1:2" s="2" customFormat="1" hidden="1" x14ac:dyDescent="0.25">
      <c r="A11" s="13" t="s">
        <v>4</v>
      </c>
      <c r="B11" s="14" t="s">
        <v>5</v>
      </c>
    </row>
    <row r="12" spans="1:2" s="2" customFormat="1" hidden="1" x14ac:dyDescent="0.25">
      <c r="A12" s="13" t="s">
        <v>6</v>
      </c>
      <c r="B12" s="14" t="s">
        <v>7</v>
      </c>
    </row>
    <row r="13" spans="1:2" s="2" customFormat="1" hidden="1" x14ac:dyDescent="0.25">
      <c r="A13" s="11" t="s">
        <v>8</v>
      </c>
      <c r="B13" s="15" t="s">
        <v>9</v>
      </c>
    </row>
    <row r="14" spans="1:2" s="2" customFormat="1" hidden="1" x14ac:dyDescent="0.25">
      <c r="A14" s="13" t="s">
        <v>10</v>
      </c>
      <c r="B14" s="14" t="s">
        <v>11</v>
      </c>
    </row>
    <row r="15" spans="1:2" s="2" customFormat="1" hidden="1" x14ac:dyDescent="0.25">
      <c r="A15" s="13" t="s">
        <v>12</v>
      </c>
      <c r="B15" s="14" t="s">
        <v>13</v>
      </c>
    </row>
    <row r="16" spans="1:2" s="2" customFormat="1" hidden="1" x14ac:dyDescent="0.25">
      <c r="A16" s="13"/>
      <c r="B16" s="14" t="s">
        <v>14</v>
      </c>
    </row>
    <row r="17" spans="1:2" s="2" customFormat="1" hidden="1" x14ac:dyDescent="0.25">
      <c r="A17" s="13"/>
      <c r="B17" s="14" t="s">
        <v>15</v>
      </c>
    </row>
    <row r="18" spans="1:2" s="2" customFormat="1" hidden="1" x14ac:dyDescent="0.25">
      <c r="A18" s="13" t="s">
        <v>16</v>
      </c>
      <c r="B18" s="14" t="s">
        <v>17</v>
      </c>
    </row>
    <row r="19" spans="1:2" s="2" customFormat="1" hidden="1" x14ac:dyDescent="0.25">
      <c r="A19" s="13"/>
      <c r="B19" s="14" t="s">
        <v>18</v>
      </c>
    </row>
    <row r="20" spans="1:2" s="2" customFormat="1" hidden="1" x14ac:dyDescent="0.25">
      <c r="A20" s="13" t="s">
        <v>19</v>
      </c>
      <c r="B20" s="14" t="s">
        <v>20</v>
      </c>
    </row>
    <row r="21" spans="1:2" s="2" customFormat="1" hidden="1" x14ac:dyDescent="0.25">
      <c r="A21" s="13"/>
      <c r="B21" s="14" t="s">
        <v>21</v>
      </c>
    </row>
    <row r="22" spans="1:2" s="2" customFormat="1" hidden="1" x14ac:dyDescent="0.25">
      <c r="A22" s="13"/>
      <c r="B22" s="14" t="s">
        <v>22</v>
      </c>
    </row>
    <row r="23" spans="1:2" s="2" customFormat="1" hidden="1" x14ac:dyDescent="0.25">
      <c r="A23" s="13" t="s">
        <v>23</v>
      </c>
      <c r="B23" s="14" t="s">
        <v>24</v>
      </c>
    </row>
    <row r="24" spans="1:2" s="2" customFormat="1" hidden="1" x14ac:dyDescent="0.25">
      <c r="A24" s="13" t="s">
        <v>25</v>
      </c>
      <c r="B24" s="14" t="s">
        <v>26</v>
      </c>
    </row>
    <row r="25" spans="1:2" s="2" customFormat="1" hidden="1" x14ac:dyDescent="0.25">
      <c r="A25" s="13" t="s">
        <v>27</v>
      </c>
      <c r="B25" s="14" t="s">
        <v>28</v>
      </c>
    </row>
    <row r="26" spans="1:2" s="2" customFormat="1" hidden="1" x14ac:dyDescent="0.25">
      <c r="A26" s="13" t="s">
        <v>29</v>
      </c>
      <c r="B26" s="16" t="s">
        <v>30</v>
      </c>
    </row>
    <row r="27" spans="1:2" s="2" customFormat="1" hidden="1" x14ac:dyDescent="0.25">
      <c r="A27" s="13"/>
      <c r="B27" s="16" t="s">
        <v>31</v>
      </c>
    </row>
    <row r="28" spans="1:2" s="2" customFormat="1" hidden="1" x14ac:dyDescent="0.25">
      <c r="A28" s="13"/>
      <c r="B28" s="16" t="s">
        <v>33</v>
      </c>
    </row>
    <row r="29" spans="1:2" s="2" customFormat="1" hidden="1" x14ac:dyDescent="0.25">
      <c r="A29" s="13"/>
      <c r="B29" s="16" t="s">
        <v>34</v>
      </c>
    </row>
    <row r="30" spans="1:2" s="2" customFormat="1" hidden="1" x14ac:dyDescent="0.25">
      <c r="A30" s="13"/>
      <c r="B30" s="16" t="s">
        <v>35</v>
      </c>
    </row>
    <row r="31" spans="1:2" s="2" customFormat="1" hidden="1" x14ac:dyDescent="0.25">
      <c r="A31" s="13" t="s">
        <v>32</v>
      </c>
      <c r="B31" s="16" t="s">
        <v>36</v>
      </c>
    </row>
    <row r="32" spans="1:2" s="2" customFormat="1" hidden="1" x14ac:dyDescent="0.25">
      <c r="A32" s="13" t="s">
        <v>37</v>
      </c>
      <c r="B32" s="16" t="s">
        <v>38</v>
      </c>
    </row>
    <row r="33" spans="1:3" s="2" customFormat="1" hidden="1" x14ac:dyDescent="0.25">
      <c r="A33" s="13"/>
      <c r="B33" s="16" t="s">
        <v>39</v>
      </c>
    </row>
    <row r="34" spans="1:3" s="2" customFormat="1" hidden="1" x14ac:dyDescent="0.25">
      <c r="A34" s="13"/>
      <c r="B34" s="16" t="s">
        <v>40</v>
      </c>
    </row>
    <row r="35" spans="1:3" s="2" customFormat="1" hidden="1" x14ac:dyDescent="0.25">
      <c r="A35" s="13" t="s">
        <v>41</v>
      </c>
      <c r="B35" s="16" t="s">
        <v>42</v>
      </c>
    </row>
    <row r="36" spans="1:3" s="2" customFormat="1" hidden="1" x14ac:dyDescent="0.25">
      <c r="A36" s="6"/>
      <c r="B36" s="17"/>
    </row>
    <row r="37" spans="1:3" s="28" customFormat="1" ht="15.75" x14ac:dyDescent="0.25">
      <c r="A37" s="76" t="s">
        <v>205</v>
      </c>
      <c r="B37" s="76"/>
      <c r="C37" s="27"/>
    </row>
    <row r="38" spans="1:3" s="28" customFormat="1" ht="15.75" x14ac:dyDescent="0.25">
      <c r="A38" s="76" t="s">
        <v>203</v>
      </c>
      <c r="B38" s="76"/>
      <c r="C38" s="27"/>
    </row>
    <row r="39" spans="1:3" s="28" customFormat="1" ht="15.75" x14ac:dyDescent="0.25">
      <c r="A39" s="76" t="s">
        <v>204</v>
      </c>
      <c r="B39" s="76"/>
      <c r="C39" s="27"/>
    </row>
    <row r="40" spans="1:3" s="28" customFormat="1" ht="15.75" x14ac:dyDescent="0.25">
      <c r="A40" s="29"/>
      <c r="B40" s="29"/>
      <c r="C40" s="27"/>
    </row>
    <row r="41" spans="1:3" s="33" customFormat="1" ht="18.75" customHeight="1" x14ac:dyDescent="0.25">
      <c r="A41" s="30"/>
      <c r="B41" s="31" t="s">
        <v>206</v>
      </c>
      <c r="C41" s="32">
        <v>-290699.72535000037</v>
      </c>
    </row>
    <row r="42" spans="1:3" s="18" customFormat="1" ht="15.75" x14ac:dyDescent="0.25">
      <c r="A42" s="34"/>
      <c r="B42" s="35" t="s">
        <v>43</v>
      </c>
      <c r="C42" s="57"/>
    </row>
    <row r="43" spans="1:3" s="18" customFormat="1" ht="31.5" x14ac:dyDescent="0.25">
      <c r="A43" s="34" t="s">
        <v>44</v>
      </c>
      <c r="B43" s="36" t="s">
        <v>45</v>
      </c>
      <c r="C43" s="58">
        <v>34626.739000000001</v>
      </c>
    </row>
    <row r="44" spans="1:3" s="18" customFormat="1" ht="31.5" x14ac:dyDescent="0.25">
      <c r="A44" s="34"/>
      <c r="B44" s="36" t="s">
        <v>46</v>
      </c>
      <c r="C44" s="58">
        <v>63986.688000000016</v>
      </c>
    </row>
    <row r="45" spans="1:3" s="18" customFormat="1" ht="15.75" x14ac:dyDescent="0.25">
      <c r="A45" s="34" t="s">
        <v>47</v>
      </c>
      <c r="B45" s="36" t="s">
        <v>48</v>
      </c>
      <c r="C45" s="58">
        <v>26537.951999999994</v>
      </c>
    </row>
    <row r="46" spans="1:3" s="18" customFormat="1" ht="15.75" x14ac:dyDescent="0.25">
      <c r="A46" s="34"/>
      <c r="B46" s="36" t="s">
        <v>49</v>
      </c>
      <c r="C46" s="58">
        <v>74852.351999999984</v>
      </c>
    </row>
    <row r="47" spans="1:3" s="18" customFormat="1" ht="47.25" x14ac:dyDescent="0.25">
      <c r="A47" s="34" t="s">
        <v>50</v>
      </c>
      <c r="B47" s="36" t="s">
        <v>51</v>
      </c>
      <c r="C47" s="58">
        <v>15202.558999999997</v>
      </c>
    </row>
    <row r="48" spans="1:3" s="18" customFormat="1" ht="15.75" x14ac:dyDescent="0.25">
      <c r="A48" s="37" t="s">
        <v>52</v>
      </c>
      <c r="B48" s="36" t="s">
        <v>53</v>
      </c>
      <c r="C48" s="58">
        <v>136800</v>
      </c>
    </row>
    <row r="49" spans="1:3" s="18" customFormat="1" ht="15.75" x14ac:dyDescent="0.25">
      <c r="A49" s="37"/>
      <c r="B49" s="36" t="s">
        <v>54</v>
      </c>
      <c r="C49" s="58">
        <v>9900</v>
      </c>
    </row>
    <row r="50" spans="1:3" s="18" customFormat="1" ht="15.75" x14ac:dyDescent="0.25">
      <c r="A50" s="34"/>
      <c r="B50" s="38" t="s">
        <v>55</v>
      </c>
      <c r="C50" s="59">
        <f>SUM(C43:C49)</f>
        <v>361906.29000000004</v>
      </c>
    </row>
    <row r="51" spans="1:3" s="18" customFormat="1" ht="15.75" x14ac:dyDescent="0.25">
      <c r="A51" s="34"/>
      <c r="B51" s="60" t="s">
        <v>56</v>
      </c>
      <c r="C51" s="58"/>
    </row>
    <row r="52" spans="1:3" s="18" customFormat="1" ht="15.75" x14ac:dyDescent="0.25">
      <c r="A52" s="34" t="s">
        <v>57</v>
      </c>
      <c r="B52" s="36" t="s">
        <v>58</v>
      </c>
      <c r="C52" s="58">
        <v>9807.3599999999988</v>
      </c>
    </row>
    <row r="53" spans="1:3" s="18" customFormat="1" ht="15.75" x14ac:dyDescent="0.25">
      <c r="A53" s="34" t="s">
        <v>59</v>
      </c>
      <c r="B53" s="36" t="s">
        <v>60</v>
      </c>
      <c r="C53" s="58">
        <v>7515.56</v>
      </c>
    </row>
    <row r="54" spans="1:3" s="18" customFormat="1" ht="15.75" x14ac:dyDescent="0.25">
      <c r="A54" s="34" t="s">
        <v>61</v>
      </c>
      <c r="B54" s="36" t="s">
        <v>62</v>
      </c>
      <c r="C54" s="58">
        <v>27166.996799999997</v>
      </c>
    </row>
    <row r="55" spans="1:3" s="18" customFormat="1" ht="15.75" x14ac:dyDescent="0.25">
      <c r="A55" s="34" t="s">
        <v>63</v>
      </c>
      <c r="B55" s="36" t="s">
        <v>64</v>
      </c>
      <c r="C55" s="58">
        <v>203.55999999999995</v>
      </c>
    </row>
    <row r="56" spans="1:3" s="18" customFormat="1" ht="15.75" x14ac:dyDescent="0.25">
      <c r="A56" s="34"/>
      <c r="B56" s="38" t="s">
        <v>65</v>
      </c>
      <c r="C56" s="59">
        <f>SUM(C52:C55)</f>
        <v>44693.476799999989</v>
      </c>
    </row>
    <row r="57" spans="1:3" s="18" customFormat="1" ht="15.75" x14ac:dyDescent="0.25">
      <c r="A57" s="34"/>
      <c r="B57" s="35" t="s">
        <v>66</v>
      </c>
      <c r="C57" s="58"/>
    </row>
    <row r="58" spans="1:3" s="18" customFormat="1" ht="15.75" x14ac:dyDescent="0.25">
      <c r="A58" s="34" t="s">
        <v>57</v>
      </c>
      <c r="B58" s="36" t="s">
        <v>67</v>
      </c>
      <c r="C58" s="58">
        <v>6060.777</v>
      </c>
    </row>
    <row r="59" spans="1:3" s="18" customFormat="1" ht="15.75" x14ac:dyDescent="0.25">
      <c r="A59" s="37" t="s">
        <v>59</v>
      </c>
      <c r="B59" s="36" t="s">
        <v>68</v>
      </c>
      <c r="C59" s="58">
        <v>5281.9360000000006</v>
      </c>
    </row>
    <row r="60" spans="1:3" s="18" customFormat="1" ht="15.75" x14ac:dyDescent="0.25">
      <c r="A60" s="37" t="s">
        <v>69</v>
      </c>
      <c r="B60" s="36" t="s">
        <v>70</v>
      </c>
      <c r="C60" s="58">
        <v>3457.5299999999997</v>
      </c>
    </row>
    <row r="61" spans="1:3" s="18" customFormat="1" ht="15.75" x14ac:dyDescent="0.25">
      <c r="A61" s="37"/>
      <c r="B61" s="36" t="s">
        <v>71</v>
      </c>
      <c r="C61" s="58">
        <v>473.11000000000007</v>
      </c>
    </row>
    <row r="62" spans="1:3" s="18" customFormat="1" ht="15.75" x14ac:dyDescent="0.25">
      <c r="A62" s="37" t="s">
        <v>72</v>
      </c>
      <c r="B62" s="36" t="s">
        <v>73</v>
      </c>
      <c r="C62" s="58">
        <v>1941.12</v>
      </c>
    </row>
    <row r="63" spans="1:3" s="18" customFormat="1" ht="15.75" x14ac:dyDescent="0.25">
      <c r="A63" s="37"/>
      <c r="B63" s="36" t="s">
        <v>74</v>
      </c>
      <c r="C63" s="58">
        <v>27685.35</v>
      </c>
    </row>
    <row r="64" spans="1:3" s="18" customFormat="1" ht="15.75" x14ac:dyDescent="0.25">
      <c r="A64" s="37"/>
      <c r="B64" s="36" t="s">
        <v>75</v>
      </c>
      <c r="C64" s="58">
        <v>29005.091999999997</v>
      </c>
    </row>
    <row r="65" spans="1:3" s="18" customFormat="1" ht="31.5" x14ac:dyDescent="0.25">
      <c r="A65" s="34" t="s">
        <v>76</v>
      </c>
      <c r="B65" s="36" t="s">
        <v>77</v>
      </c>
      <c r="C65" s="58">
        <v>6193.2079999999996</v>
      </c>
    </row>
    <row r="66" spans="1:3" s="18" customFormat="1" ht="31.5" x14ac:dyDescent="0.25">
      <c r="A66" s="34" t="s">
        <v>63</v>
      </c>
      <c r="B66" s="36" t="s">
        <v>78</v>
      </c>
      <c r="C66" s="58">
        <v>4642.8</v>
      </c>
    </row>
    <row r="67" spans="1:3" s="18" customFormat="1" ht="31.5" x14ac:dyDescent="0.25">
      <c r="A67" s="34" t="s">
        <v>79</v>
      </c>
      <c r="B67" s="36" t="s">
        <v>80</v>
      </c>
      <c r="C67" s="58">
        <v>9759.2039999999979</v>
      </c>
    </row>
    <row r="68" spans="1:3" s="18" customFormat="1" ht="15.75" x14ac:dyDescent="0.25">
      <c r="A68" s="34" t="s">
        <v>81</v>
      </c>
      <c r="B68" s="36" t="s">
        <v>82</v>
      </c>
      <c r="C68" s="58">
        <v>9550.92</v>
      </c>
    </row>
    <row r="69" spans="1:3" s="18" customFormat="1" ht="15.75" x14ac:dyDescent="0.25">
      <c r="A69" s="34"/>
      <c r="B69" s="38" t="s">
        <v>83</v>
      </c>
      <c r="C69" s="59">
        <f>SUM(C58:C68)</f>
        <v>104051.04699999999</v>
      </c>
    </row>
    <row r="70" spans="1:3" s="18" customFormat="1" ht="15.75" x14ac:dyDescent="0.25">
      <c r="A70" s="34"/>
      <c r="B70" s="35" t="s">
        <v>84</v>
      </c>
      <c r="C70" s="58"/>
    </row>
    <row r="71" spans="1:3" s="18" customFormat="1" ht="31.5" x14ac:dyDescent="0.25">
      <c r="A71" s="34" t="s">
        <v>85</v>
      </c>
      <c r="B71" s="36" t="s">
        <v>86</v>
      </c>
      <c r="C71" s="58">
        <v>0</v>
      </c>
    </row>
    <row r="72" spans="1:3" s="18" customFormat="1" ht="15.75" x14ac:dyDescent="0.25">
      <c r="A72" s="34"/>
      <c r="B72" s="36" t="s">
        <v>87</v>
      </c>
      <c r="C72" s="58"/>
    </row>
    <row r="73" spans="1:3" s="18" customFormat="1" ht="15.75" customHeight="1" x14ac:dyDescent="0.25">
      <c r="A73" s="34"/>
      <c r="B73" s="36" t="s">
        <v>88</v>
      </c>
      <c r="C73" s="58">
        <v>86838.5</v>
      </c>
    </row>
    <row r="74" spans="1:3" s="18" customFormat="1" ht="16.5" customHeight="1" x14ac:dyDescent="0.25">
      <c r="A74" s="34"/>
      <c r="B74" s="36" t="s">
        <v>89</v>
      </c>
      <c r="C74" s="58">
        <v>54568.480000000003</v>
      </c>
    </row>
    <row r="75" spans="1:3" s="18" customFormat="1" ht="16.5" customHeight="1" x14ac:dyDescent="0.25">
      <c r="A75" s="34"/>
      <c r="B75" s="36" t="s">
        <v>90</v>
      </c>
      <c r="C75" s="58">
        <v>2026.34</v>
      </c>
    </row>
    <row r="76" spans="1:3" s="18" customFormat="1" ht="17.25" customHeight="1" x14ac:dyDescent="0.25">
      <c r="A76" s="34"/>
      <c r="B76" s="36" t="s">
        <v>91</v>
      </c>
      <c r="C76" s="58">
        <v>28911.02</v>
      </c>
    </row>
    <row r="77" spans="1:3" s="18" customFormat="1" ht="15.75" customHeight="1" x14ac:dyDescent="0.25">
      <c r="A77" s="34"/>
      <c r="B77" s="36" t="s">
        <v>92</v>
      </c>
      <c r="C77" s="58">
        <v>361.42</v>
      </c>
    </row>
    <row r="78" spans="1:3" s="18" customFormat="1" ht="15.75" x14ac:dyDescent="0.25">
      <c r="A78" s="34" t="s">
        <v>93</v>
      </c>
      <c r="B78" s="36" t="s">
        <v>94</v>
      </c>
      <c r="C78" s="58">
        <v>0</v>
      </c>
    </row>
    <row r="79" spans="1:3" s="18" customFormat="1" ht="15.75" x14ac:dyDescent="0.25">
      <c r="A79" s="34" t="s">
        <v>95</v>
      </c>
      <c r="B79" s="36" t="s">
        <v>96</v>
      </c>
      <c r="C79" s="58">
        <v>2246.63</v>
      </c>
    </row>
    <row r="80" spans="1:3" s="18" customFormat="1" ht="15.75" x14ac:dyDescent="0.25">
      <c r="A80" s="34"/>
      <c r="B80" s="38" t="s">
        <v>83</v>
      </c>
      <c r="C80" s="59">
        <f>SUM(C71:C79)</f>
        <v>174952.39</v>
      </c>
    </row>
    <row r="81" spans="1:3" s="18" customFormat="1" ht="15.75" x14ac:dyDescent="0.25">
      <c r="A81" s="34"/>
      <c r="B81" s="35" t="s">
        <v>97</v>
      </c>
      <c r="C81" s="58"/>
    </row>
    <row r="82" spans="1:3" s="18" customFormat="1" ht="47.25" x14ac:dyDescent="0.25">
      <c r="A82" s="34" t="s">
        <v>98</v>
      </c>
      <c r="B82" s="36" t="s">
        <v>99</v>
      </c>
      <c r="C82" s="58">
        <v>24384.078000000001</v>
      </c>
    </row>
    <row r="83" spans="1:3" s="18" customFormat="1" ht="31.5" x14ac:dyDescent="0.25">
      <c r="A83" s="34" t="s">
        <v>100</v>
      </c>
      <c r="B83" s="36" t="s">
        <v>101</v>
      </c>
      <c r="C83" s="58">
        <v>24384.078000000001</v>
      </c>
    </row>
    <row r="84" spans="1:3" s="18" customFormat="1" ht="47.25" x14ac:dyDescent="0.25">
      <c r="A84" s="34" t="s">
        <v>102</v>
      </c>
      <c r="B84" s="36" t="s">
        <v>103</v>
      </c>
      <c r="C84" s="58">
        <v>24384.078000000001</v>
      </c>
    </row>
    <row r="85" spans="1:3" s="18" customFormat="1" ht="15.75" x14ac:dyDescent="0.25">
      <c r="A85" s="34"/>
      <c r="B85" s="38" t="s">
        <v>104</v>
      </c>
      <c r="C85" s="59">
        <f>SUM(C82:C84)</f>
        <v>73152.233999999997</v>
      </c>
    </row>
    <row r="86" spans="1:3" s="18" customFormat="1" ht="31.5" x14ac:dyDescent="0.25">
      <c r="A86" s="39" t="s">
        <v>105</v>
      </c>
      <c r="B86" s="38" t="s">
        <v>106</v>
      </c>
      <c r="C86" s="58">
        <v>62615.903999999988</v>
      </c>
    </row>
    <row r="87" spans="1:3" s="18" customFormat="1" ht="15.75" x14ac:dyDescent="0.25">
      <c r="A87" s="39" t="s">
        <v>107</v>
      </c>
      <c r="B87" s="38" t="s">
        <v>108</v>
      </c>
      <c r="C87" s="58">
        <v>17460.204000000002</v>
      </c>
    </row>
    <row r="88" spans="1:3" s="18" customFormat="1" ht="15.75" x14ac:dyDescent="0.25">
      <c r="A88" s="39"/>
      <c r="B88" s="38" t="s">
        <v>109</v>
      </c>
      <c r="C88" s="59">
        <f>SUM(C86:C87)</f>
        <v>80076.107999999993</v>
      </c>
    </row>
    <row r="89" spans="1:3" s="18" customFormat="1" ht="15.75" x14ac:dyDescent="0.25">
      <c r="A89" s="39" t="s">
        <v>110</v>
      </c>
      <c r="B89" s="38" t="s">
        <v>111</v>
      </c>
      <c r="C89" s="59">
        <v>2432.3599999999997</v>
      </c>
    </row>
    <row r="90" spans="1:3" s="18" customFormat="1" ht="15.75" x14ac:dyDescent="0.25">
      <c r="A90" s="39" t="s">
        <v>112</v>
      </c>
      <c r="B90" s="38" t="s">
        <v>113</v>
      </c>
      <c r="C90" s="59">
        <v>2589.748</v>
      </c>
    </row>
    <row r="91" spans="1:3" s="18" customFormat="1" ht="15.75" x14ac:dyDescent="0.25">
      <c r="A91" s="39"/>
      <c r="B91" s="31" t="s">
        <v>114</v>
      </c>
      <c r="C91" s="58"/>
    </row>
    <row r="92" spans="1:3" s="18" customFormat="1" ht="15.75" x14ac:dyDescent="0.25">
      <c r="A92" s="34" t="s">
        <v>115</v>
      </c>
      <c r="B92" s="36" t="s">
        <v>116</v>
      </c>
      <c r="C92" s="58">
        <v>5368.44</v>
      </c>
    </row>
    <row r="93" spans="1:3" s="18" customFormat="1" ht="15.75" x14ac:dyDescent="0.25">
      <c r="A93" s="34" t="s">
        <v>117</v>
      </c>
      <c r="B93" s="36" t="s">
        <v>118</v>
      </c>
      <c r="C93" s="58">
        <v>4045.1999999999994</v>
      </c>
    </row>
    <row r="94" spans="1:3" s="18" customFormat="1" ht="31.5" x14ac:dyDescent="0.25">
      <c r="A94" s="34"/>
      <c r="B94" s="36" t="s">
        <v>119</v>
      </c>
      <c r="C94" s="58">
        <v>3938.52</v>
      </c>
    </row>
    <row r="95" spans="1:3" s="18" customFormat="1" ht="31.5" x14ac:dyDescent="0.25">
      <c r="A95" s="34"/>
      <c r="B95" s="36" t="s">
        <v>120</v>
      </c>
      <c r="C95" s="58">
        <v>3938.52</v>
      </c>
    </row>
    <row r="96" spans="1:3" s="18" customFormat="1" ht="47.25" x14ac:dyDescent="0.25">
      <c r="A96" s="34"/>
      <c r="B96" s="36" t="s">
        <v>121</v>
      </c>
      <c r="C96" s="58">
        <v>7877.04</v>
      </c>
    </row>
    <row r="97" spans="1:3" s="18" customFormat="1" ht="15.75" x14ac:dyDescent="0.25">
      <c r="A97" s="34" t="s">
        <v>122</v>
      </c>
      <c r="B97" s="36" t="s">
        <v>123</v>
      </c>
      <c r="C97" s="58">
        <v>17778</v>
      </c>
    </row>
    <row r="98" spans="1:3" s="18" customFormat="1" ht="15.75" x14ac:dyDescent="0.25">
      <c r="A98" s="34" t="s">
        <v>124</v>
      </c>
      <c r="B98" s="36" t="s">
        <v>125</v>
      </c>
      <c r="C98" s="58">
        <v>0</v>
      </c>
    </row>
    <row r="99" spans="1:3" s="18" customFormat="1" ht="15.75" x14ac:dyDescent="0.25">
      <c r="A99" s="34"/>
      <c r="B99" s="38" t="s">
        <v>126</v>
      </c>
      <c r="C99" s="59">
        <f>SUM(C92:C98)</f>
        <v>42945.72</v>
      </c>
    </row>
    <row r="100" spans="1:3" s="20" customFormat="1" ht="15.75" x14ac:dyDescent="0.25">
      <c r="A100" s="40"/>
      <c r="B100" s="61" t="s">
        <v>127</v>
      </c>
      <c r="C100" s="45"/>
    </row>
    <row r="101" spans="1:3" s="20" customFormat="1" ht="15.75" x14ac:dyDescent="0.25">
      <c r="A101" s="40" t="s">
        <v>128</v>
      </c>
      <c r="B101" s="41" t="s">
        <v>129</v>
      </c>
      <c r="C101" s="45">
        <v>0</v>
      </c>
    </row>
    <row r="102" spans="1:3" s="20" customFormat="1" ht="15.75" x14ac:dyDescent="0.25">
      <c r="A102" s="42"/>
      <c r="B102" s="43" t="s">
        <v>130</v>
      </c>
      <c r="C102" s="45">
        <v>732.83</v>
      </c>
    </row>
    <row r="103" spans="1:3" s="20" customFormat="1" ht="31.5" x14ac:dyDescent="0.25">
      <c r="A103" s="40" t="s">
        <v>131</v>
      </c>
      <c r="B103" s="41" t="s">
        <v>132</v>
      </c>
      <c r="C103" s="45">
        <v>0</v>
      </c>
    </row>
    <row r="104" spans="1:3" s="20" customFormat="1" ht="31.5" x14ac:dyDescent="0.25">
      <c r="A104" s="42"/>
      <c r="B104" s="47" t="s">
        <v>133</v>
      </c>
      <c r="C104" s="45">
        <v>0</v>
      </c>
    </row>
    <row r="105" spans="1:3" s="20" customFormat="1" ht="15.75" x14ac:dyDescent="0.25">
      <c r="A105" s="44"/>
      <c r="B105" s="43" t="s">
        <v>134</v>
      </c>
      <c r="C105" s="45">
        <v>996.96</v>
      </c>
    </row>
    <row r="106" spans="1:3" s="20" customFormat="1" ht="15.75" x14ac:dyDescent="0.25">
      <c r="A106" s="44"/>
      <c r="B106" s="43" t="s">
        <v>135</v>
      </c>
      <c r="C106" s="45">
        <v>469.06</v>
      </c>
    </row>
    <row r="107" spans="1:3" s="20" customFormat="1" ht="15.75" x14ac:dyDescent="0.25">
      <c r="A107" s="44"/>
      <c r="B107" s="43" t="s">
        <v>136</v>
      </c>
      <c r="C107" s="45">
        <v>438.3</v>
      </c>
    </row>
    <row r="108" spans="1:3" s="20" customFormat="1" ht="15.75" x14ac:dyDescent="0.25">
      <c r="A108" s="44"/>
      <c r="B108" s="43" t="s">
        <v>137</v>
      </c>
      <c r="C108" s="45">
        <v>76.95</v>
      </c>
    </row>
    <row r="109" spans="1:3" s="20" customFormat="1" ht="15.75" x14ac:dyDescent="0.25">
      <c r="A109" s="44"/>
      <c r="B109" s="43" t="s">
        <v>138</v>
      </c>
      <c r="C109" s="45">
        <v>77.14</v>
      </c>
    </row>
    <row r="110" spans="1:3" s="20" customFormat="1" ht="15.75" x14ac:dyDescent="0.25">
      <c r="A110" s="44"/>
      <c r="B110" s="43" t="s">
        <v>139</v>
      </c>
      <c r="C110" s="45">
        <v>642.66</v>
      </c>
    </row>
    <row r="111" spans="1:3" s="20" customFormat="1" ht="12.95" customHeight="1" x14ac:dyDescent="0.25">
      <c r="A111" s="44"/>
      <c r="B111" s="43" t="s">
        <v>140</v>
      </c>
      <c r="C111" s="45">
        <v>996.96</v>
      </c>
    </row>
    <row r="112" spans="1:3" s="20" customFormat="1" ht="31.5" x14ac:dyDescent="0.25">
      <c r="A112" s="42"/>
      <c r="B112" s="43" t="s">
        <v>141</v>
      </c>
      <c r="C112" s="45"/>
    </row>
    <row r="113" spans="1:3" s="20" customFormat="1" ht="25.5" customHeight="1" x14ac:dyDescent="0.25">
      <c r="A113" s="42"/>
      <c r="B113" s="43" t="s">
        <v>142</v>
      </c>
      <c r="C113" s="45"/>
    </row>
    <row r="114" spans="1:3" s="20" customFormat="1" ht="31.5" x14ac:dyDescent="0.25">
      <c r="A114" s="42"/>
      <c r="B114" s="43" t="s">
        <v>143</v>
      </c>
      <c r="C114" s="45">
        <v>0</v>
      </c>
    </row>
    <row r="115" spans="1:3" s="20" customFormat="1" ht="31.5" x14ac:dyDescent="0.25">
      <c r="A115" s="42"/>
      <c r="B115" s="43" t="s">
        <v>144</v>
      </c>
      <c r="C115" s="45">
        <v>0</v>
      </c>
    </row>
    <row r="116" spans="1:3" s="20" customFormat="1" ht="15.75" x14ac:dyDescent="0.25">
      <c r="A116" s="42"/>
      <c r="B116" s="48" t="s">
        <v>145</v>
      </c>
      <c r="C116" s="45">
        <v>0</v>
      </c>
    </row>
    <row r="117" spans="1:3" s="20" customFormat="1" ht="15.75" x14ac:dyDescent="0.25">
      <c r="A117" s="49"/>
      <c r="B117" s="48" t="s">
        <v>146</v>
      </c>
      <c r="C117" s="45"/>
    </row>
    <row r="118" spans="1:3" s="20" customFormat="1" ht="31.5" x14ac:dyDescent="0.25">
      <c r="A118" s="49"/>
      <c r="B118" s="48" t="s">
        <v>147</v>
      </c>
      <c r="C118" s="45">
        <v>1993.92</v>
      </c>
    </row>
    <row r="119" spans="1:3" s="20" customFormat="1" ht="31.5" x14ac:dyDescent="0.25">
      <c r="A119" s="49"/>
      <c r="B119" s="48" t="s">
        <v>148</v>
      </c>
      <c r="C119" s="45"/>
    </row>
    <row r="120" spans="1:3" s="20" customFormat="1" ht="15.75" x14ac:dyDescent="0.25">
      <c r="A120" s="49"/>
      <c r="B120" s="48" t="s">
        <v>149</v>
      </c>
      <c r="C120" s="45"/>
    </row>
    <row r="121" spans="1:3" s="20" customFormat="1" ht="31.5" x14ac:dyDescent="0.25">
      <c r="A121" s="49"/>
      <c r="B121" s="48" t="s">
        <v>150</v>
      </c>
      <c r="C121" s="45">
        <v>2121.2199999999998</v>
      </c>
    </row>
    <row r="122" spans="1:3" s="20" customFormat="1" ht="15.75" x14ac:dyDescent="0.25">
      <c r="A122" s="49"/>
      <c r="B122" s="48" t="s">
        <v>151</v>
      </c>
      <c r="C122" s="45"/>
    </row>
    <row r="123" spans="1:3" s="20" customFormat="1" ht="15.75" x14ac:dyDescent="0.25">
      <c r="A123" s="49"/>
      <c r="B123" s="48" t="s">
        <v>152</v>
      </c>
      <c r="C123" s="45">
        <v>310.5</v>
      </c>
    </row>
    <row r="124" spans="1:3" s="20" customFormat="1" ht="15.75" x14ac:dyDescent="0.25">
      <c r="A124" s="49"/>
      <c r="B124" s="50" t="s">
        <v>153</v>
      </c>
      <c r="C124" s="45">
        <v>0</v>
      </c>
    </row>
    <row r="125" spans="1:3" s="20" customFormat="1" ht="15.75" x14ac:dyDescent="0.25">
      <c r="A125" s="49" t="s">
        <v>154</v>
      </c>
      <c r="B125" s="48" t="s">
        <v>155</v>
      </c>
      <c r="C125" s="45">
        <v>770.92</v>
      </c>
    </row>
    <row r="126" spans="1:3" s="20" customFormat="1" ht="15.75" x14ac:dyDescent="0.25">
      <c r="A126" s="49" t="s">
        <v>156</v>
      </c>
      <c r="B126" s="48" t="s">
        <v>157</v>
      </c>
      <c r="C126" s="45">
        <v>200.26</v>
      </c>
    </row>
    <row r="127" spans="1:3" s="20" customFormat="1" ht="15.75" x14ac:dyDescent="0.25">
      <c r="A127" s="49" t="s">
        <v>158</v>
      </c>
      <c r="B127" s="48" t="s">
        <v>159</v>
      </c>
      <c r="C127" s="45">
        <v>401.62</v>
      </c>
    </row>
    <row r="128" spans="1:3" s="20" customFormat="1" ht="15.75" x14ac:dyDescent="0.25">
      <c r="A128" s="49" t="s">
        <v>10</v>
      </c>
      <c r="B128" s="48" t="s">
        <v>160</v>
      </c>
      <c r="C128" s="45"/>
    </row>
    <row r="129" spans="1:3" s="20" customFormat="1" ht="12.75" customHeight="1" x14ac:dyDescent="0.25">
      <c r="A129" s="49"/>
      <c r="B129" s="50" t="s">
        <v>161</v>
      </c>
      <c r="C129" s="45">
        <v>0</v>
      </c>
    </row>
    <row r="130" spans="1:3" s="20" customFormat="1" ht="15.75" x14ac:dyDescent="0.25">
      <c r="A130" s="49" t="s">
        <v>154</v>
      </c>
      <c r="B130" s="48" t="s">
        <v>155</v>
      </c>
      <c r="C130" s="45">
        <v>385.46</v>
      </c>
    </row>
    <row r="131" spans="1:3" s="20" customFormat="1" ht="15.75" x14ac:dyDescent="0.25">
      <c r="A131" s="49" t="s">
        <v>156</v>
      </c>
      <c r="B131" s="48" t="s">
        <v>159</v>
      </c>
      <c r="C131" s="45">
        <v>401.62</v>
      </c>
    </row>
    <row r="132" spans="1:3" s="20" customFormat="1" ht="15.75" x14ac:dyDescent="0.25">
      <c r="A132" s="49" t="s">
        <v>158</v>
      </c>
      <c r="B132" s="48" t="s">
        <v>162</v>
      </c>
      <c r="C132" s="45"/>
    </row>
    <row r="133" spans="1:3" s="20" customFormat="1" ht="15.75" x14ac:dyDescent="0.25">
      <c r="A133" s="49"/>
      <c r="B133" s="48" t="s">
        <v>163</v>
      </c>
      <c r="C133" s="45"/>
    </row>
    <row r="134" spans="1:3" s="20" customFormat="1" ht="15.75" x14ac:dyDescent="0.25">
      <c r="A134" s="51"/>
      <c r="B134" s="52" t="s">
        <v>164</v>
      </c>
      <c r="C134" s="45">
        <v>0</v>
      </c>
    </row>
    <row r="135" spans="1:3" s="20" customFormat="1" ht="15.75" x14ac:dyDescent="0.25">
      <c r="A135" s="53" t="s">
        <v>154</v>
      </c>
      <c r="B135" s="51" t="s">
        <v>165</v>
      </c>
      <c r="C135" s="45">
        <v>200.26</v>
      </c>
    </row>
    <row r="136" spans="1:3" s="20" customFormat="1" ht="15.75" x14ac:dyDescent="0.25">
      <c r="A136" s="53" t="s">
        <v>156</v>
      </c>
      <c r="B136" s="51" t="s">
        <v>166</v>
      </c>
      <c r="C136" s="45">
        <v>266.17</v>
      </c>
    </row>
    <row r="137" spans="1:3" s="20" customFormat="1" ht="15.75" x14ac:dyDescent="0.25">
      <c r="A137" s="53" t="s">
        <v>158</v>
      </c>
      <c r="B137" s="51" t="s">
        <v>167</v>
      </c>
      <c r="C137" s="45">
        <v>115.63799999999999</v>
      </c>
    </row>
    <row r="138" spans="1:3" s="20" customFormat="1" ht="15.75" x14ac:dyDescent="0.25">
      <c r="A138" s="53" t="s">
        <v>10</v>
      </c>
      <c r="B138" s="51" t="s">
        <v>168</v>
      </c>
      <c r="C138" s="45">
        <v>916.39</v>
      </c>
    </row>
    <row r="139" spans="1:3" s="20" customFormat="1" ht="15.75" x14ac:dyDescent="0.25">
      <c r="A139" s="53" t="s">
        <v>12</v>
      </c>
      <c r="B139" s="51" t="s">
        <v>169</v>
      </c>
      <c r="C139" s="45">
        <v>385.46</v>
      </c>
    </row>
    <row r="140" spans="1:3" s="20" customFormat="1" ht="15.75" x14ac:dyDescent="0.25">
      <c r="A140" s="53" t="s">
        <v>16</v>
      </c>
      <c r="B140" s="51" t="s">
        <v>170</v>
      </c>
      <c r="C140" s="45">
        <v>310.5</v>
      </c>
    </row>
    <row r="141" spans="1:3" s="20" customFormat="1" ht="15.75" x14ac:dyDescent="0.25">
      <c r="A141" s="53" t="s">
        <v>19</v>
      </c>
      <c r="B141" s="48" t="s">
        <v>162</v>
      </c>
      <c r="C141" s="45"/>
    </row>
    <row r="142" spans="1:3" s="20" customFormat="1" ht="15.75" x14ac:dyDescent="0.25">
      <c r="A142" s="44"/>
      <c r="B142" s="51" t="s">
        <v>171</v>
      </c>
      <c r="C142" s="45"/>
    </row>
    <row r="143" spans="1:3" s="20" customFormat="1" ht="31.5" x14ac:dyDescent="0.25">
      <c r="A143" s="44"/>
      <c r="B143" s="42" t="s">
        <v>172</v>
      </c>
      <c r="C143" s="45">
        <v>3987.84</v>
      </c>
    </row>
    <row r="144" spans="1:3" s="20" customFormat="1" ht="31.5" x14ac:dyDescent="0.25">
      <c r="A144" s="44"/>
      <c r="B144" s="42" t="s">
        <v>173</v>
      </c>
      <c r="C144" s="45"/>
    </row>
    <row r="145" spans="1:3" s="20" customFormat="1" ht="15.75" x14ac:dyDescent="0.25">
      <c r="A145" s="42"/>
      <c r="B145" s="42" t="s">
        <v>174</v>
      </c>
      <c r="C145" s="45"/>
    </row>
    <row r="146" spans="1:3" s="20" customFormat="1" ht="31.5" x14ac:dyDescent="0.25">
      <c r="A146" s="44"/>
      <c r="B146" s="42" t="s">
        <v>175</v>
      </c>
      <c r="C146" s="45">
        <v>0</v>
      </c>
    </row>
    <row r="147" spans="1:3" s="20" customFormat="1" ht="31.5" x14ac:dyDescent="0.25">
      <c r="A147" s="44"/>
      <c r="B147" s="54" t="s">
        <v>176</v>
      </c>
      <c r="C147" s="45">
        <v>0</v>
      </c>
    </row>
    <row r="148" spans="1:3" s="20" customFormat="1" ht="15.75" x14ac:dyDescent="0.25">
      <c r="A148" s="46" t="s">
        <v>154</v>
      </c>
      <c r="B148" s="43" t="s">
        <v>177</v>
      </c>
      <c r="C148" s="45">
        <v>496.86</v>
      </c>
    </row>
    <row r="149" spans="1:3" s="20" customFormat="1" ht="15.75" x14ac:dyDescent="0.25">
      <c r="A149" s="46" t="s">
        <v>156</v>
      </c>
      <c r="B149" s="43" t="s">
        <v>178</v>
      </c>
      <c r="C149" s="45">
        <v>2312.7599999999998</v>
      </c>
    </row>
    <row r="150" spans="1:3" s="20" customFormat="1" ht="15.75" x14ac:dyDescent="0.25">
      <c r="A150" s="46" t="s">
        <v>158</v>
      </c>
      <c r="B150" s="43" t="s">
        <v>179</v>
      </c>
      <c r="C150" s="45">
        <v>296</v>
      </c>
    </row>
    <row r="151" spans="1:3" s="20" customFormat="1" ht="15.75" x14ac:dyDescent="0.25">
      <c r="A151" s="46" t="s">
        <v>10</v>
      </c>
      <c r="B151" s="43" t="s">
        <v>162</v>
      </c>
      <c r="C151" s="45"/>
    </row>
    <row r="152" spans="1:3" s="20" customFormat="1" ht="31.5" x14ac:dyDescent="0.25">
      <c r="A152" s="40" t="s">
        <v>180</v>
      </c>
      <c r="B152" s="41" t="s">
        <v>181</v>
      </c>
      <c r="C152" s="45">
        <v>0</v>
      </c>
    </row>
    <row r="153" spans="1:3" s="20" customFormat="1" ht="31.5" x14ac:dyDescent="0.25">
      <c r="A153" s="40"/>
      <c r="B153" s="43" t="s">
        <v>182</v>
      </c>
      <c r="C153" s="45"/>
    </row>
    <row r="154" spans="1:3" s="20" customFormat="1" ht="15.75" x14ac:dyDescent="0.25">
      <c r="A154" s="40"/>
      <c r="B154" s="43" t="s">
        <v>183</v>
      </c>
      <c r="C154" s="45"/>
    </row>
    <row r="155" spans="1:3" s="20" customFormat="1" ht="15.75" x14ac:dyDescent="0.25">
      <c r="A155" s="40"/>
      <c r="B155" s="48" t="s">
        <v>184</v>
      </c>
      <c r="C155" s="45">
        <v>1704.48</v>
      </c>
    </row>
    <row r="156" spans="1:3" s="20" customFormat="1" ht="15.75" x14ac:dyDescent="0.25">
      <c r="A156" s="40"/>
      <c r="B156" s="48" t="s">
        <v>185</v>
      </c>
      <c r="C156" s="45"/>
    </row>
    <row r="157" spans="1:3" s="20" customFormat="1" ht="15.75" x14ac:dyDescent="0.25">
      <c r="A157" s="40"/>
      <c r="B157" s="48" t="s">
        <v>186</v>
      </c>
      <c r="C157" s="45"/>
    </row>
    <row r="158" spans="1:3" s="20" customFormat="1" ht="31.5" x14ac:dyDescent="0.25">
      <c r="A158" s="40"/>
      <c r="B158" s="48" t="s">
        <v>187</v>
      </c>
      <c r="C158" s="45"/>
    </row>
    <row r="159" spans="1:3" s="20" customFormat="1" ht="15.75" x14ac:dyDescent="0.25">
      <c r="A159" s="45"/>
      <c r="B159" s="52" t="s">
        <v>188</v>
      </c>
      <c r="C159" s="45">
        <v>0</v>
      </c>
    </row>
    <row r="160" spans="1:3" s="20" customFormat="1" ht="15.75" x14ac:dyDescent="0.25">
      <c r="A160" s="45"/>
      <c r="B160" s="51" t="s">
        <v>189</v>
      </c>
      <c r="C160" s="45">
        <v>2204.5499999999997</v>
      </c>
    </row>
    <row r="161" spans="1:6" s="20" customFormat="1" ht="15.75" x14ac:dyDescent="0.25">
      <c r="A161" s="46"/>
      <c r="B161" s="51" t="s">
        <v>189</v>
      </c>
      <c r="C161" s="45">
        <v>367.42499999999995</v>
      </c>
      <c r="D161" s="19"/>
      <c r="E161" s="21"/>
    </row>
    <row r="162" spans="1:6" s="20" customFormat="1" ht="15.75" x14ac:dyDescent="0.25">
      <c r="A162" s="46"/>
      <c r="B162" s="47" t="s">
        <v>190</v>
      </c>
      <c r="C162" s="45">
        <v>21668.37</v>
      </c>
      <c r="D162" s="19"/>
      <c r="E162" s="21"/>
    </row>
    <row r="163" spans="1:6" s="20" customFormat="1" ht="31.5" x14ac:dyDescent="0.25">
      <c r="A163" s="46"/>
      <c r="B163" s="48" t="s">
        <v>191</v>
      </c>
      <c r="C163" s="45">
        <v>1585.28</v>
      </c>
      <c r="D163" s="19"/>
      <c r="E163" s="21"/>
    </row>
    <row r="164" spans="1:6" s="20" customFormat="1" ht="31.5" x14ac:dyDescent="0.25">
      <c r="A164" s="46"/>
      <c r="B164" s="45" t="s">
        <v>192</v>
      </c>
      <c r="C164" s="45">
        <v>46362.63</v>
      </c>
      <c r="D164" s="19"/>
      <c r="E164" s="21"/>
    </row>
    <row r="165" spans="1:6" s="20" customFormat="1" ht="15.75" x14ac:dyDescent="0.25">
      <c r="A165" s="46"/>
      <c r="B165" s="45" t="s">
        <v>193</v>
      </c>
      <c r="C165" s="45"/>
      <c r="D165" s="19"/>
      <c r="E165" s="21"/>
    </row>
    <row r="166" spans="1:6" s="20" customFormat="1" ht="15.75" x14ac:dyDescent="0.25">
      <c r="A166" s="46"/>
      <c r="B166" s="43" t="s">
        <v>194</v>
      </c>
      <c r="C166" s="45">
        <v>1396.32</v>
      </c>
      <c r="D166" s="19"/>
      <c r="E166" s="21"/>
    </row>
    <row r="167" spans="1:6" s="20" customFormat="1" ht="31.5" x14ac:dyDescent="0.25">
      <c r="A167" s="46"/>
      <c r="B167" s="43" t="s">
        <v>214</v>
      </c>
      <c r="C167" s="45">
        <v>1645.31</v>
      </c>
      <c r="D167" s="19"/>
      <c r="E167" s="21"/>
    </row>
    <row r="168" spans="1:6" s="20" customFormat="1" ht="15.75" x14ac:dyDescent="0.25">
      <c r="A168" s="46"/>
      <c r="B168" s="43" t="s">
        <v>195</v>
      </c>
      <c r="C168" s="45"/>
      <c r="D168" s="19"/>
      <c r="E168" s="21"/>
    </row>
    <row r="169" spans="1:6" s="20" customFormat="1" ht="15.75" x14ac:dyDescent="0.25">
      <c r="A169" s="46"/>
      <c r="B169" s="43" t="s">
        <v>196</v>
      </c>
      <c r="C169" s="45">
        <v>3780</v>
      </c>
      <c r="D169" s="19"/>
      <c r="E169" s="21"/>
    </row>
    <row r="170" spans="1:6" s="20" customFormat="1" ht="15.75" x14ac:dyDescent="0.25">
      <c r="A170" s="46"/>
      <c r="B170" s="43" t="s">
        <v>197</v>
      </c>
      <c r="C170" s="45"/>
      <c r="D170" s="19"/>
      <c r="E170" s="21"/>
    </row>
    <row r="171" spans="1:6" s="20" customFormat="1" ht="15.75" x14ac:dyDescent="0.25">
      <c r="A171" s="46"/>
      <c r="B171" s="43" t="s">
        <v>198</v>
      </c>
      <c r="C171" s="45"/>
      <c r="D171" s="19"/>
      <c r="E171" s="21"/>
    </row>
    <row r="172" spans="1:6" s="20" customFormat="1" ht="15.75" x14ac:dyDescent="0.25">
      <c r="A172" s="55"/>
      <c r="B172" s="41" t="s">
        <v>199</v>
      </c>
      <c r="C172" s="41">
        <f>SUM(C102:C171)</f>
        <v>101018.62299999999</v>
      </c>
      <c r="D172" s="21"/>
    </row>
    <row r="173" spans="1:6" s="22" customFormat="1" ht="15.75" x14ac:dyDescent="0.25">
      <c r="A173" s="56"/>
      <c r="B173" s="38" t="s">
        <v>200</v>
      </c>
      <c r="C173" s="41">
        <f>251667.768*0.75</f>
        <v>188750.826</v>
      </c>
      <c r="D173" s="72"/>
    </row>
    <row r="174" spans="1:6" s="22" customFormat="1" ht="15.75" x14ac:dyDescent="0.25">
      <c r="A174" s="56" t="s">
        <v>201</v>
      </c>
      <c r="B174" s="38" t="s">
        <v>202</v>
      </c>
      <c r="C174" s="41">
        <f>C50+C56+C69+C80+C85+C88+C89+C90+C99+C172+C173</f>
        <v>1176568.8228</v>
      </c>
      <c r="D174" s="73"/>
    </row>
    <row r="175" spans="1:6" s="65" customFormat="1" ht="15.75" x14ac:dyDescent="0.25">
      <c r="A175" s="62"/>
      <c r="B175" s="63" t="s">
        <v>207</v>
      </c>
      <c r="C175" s="32">
        <v>1151723</v>
      </c>
      <c r="D175" s="74"/>
      <c r="E175" s="64"/>
      <c r="F175" s="64"/>
    </row>
    <row r="176" spans="1:6" s="65" customFormat="1" ht="15.75" x14ac:dyDescent="0.25">
      <c r="A176" s="62"/>
      <c r="B176" s="63" t="s">
        <v>208</v>
      </c>
      <c r="C176" s="32">
        <v>1096343.8</v>
      </c>
      <c r="D176" s="74"/>
      <c r="E176" s="64"/>
      <c r="F176" s="64"/>
    </row>
    <row r="177" spans="1:6" s="65" customFormat="1" ht="15.75" x14ac:dyDescent="0.25">
      <c r="A177" s="62"/>
      <c r="B177" s="63" t="s">
        <v>209</v>
      </c>
      <c r="C177" s="32">
        <v>46362.239999999998</v>
      </c>
      <c r="D177" s="74"/>
      <c r="E177" s="64"/>
      <c r="F177" s="64"/>
    </row>
    <row r="178" spans="1:6" s="65" customFormat="1" ht="15.75" x14ac:dyDescent="0.25">
      <c r="A178" s="62"/>
      <c r="B178" s="63" t="s">
        <v>210</v>
      </c>
      <c r="C178" s="32">
        <v>56640.17</v>
      </c>
      <c r="D178" s="74"/>
      <c r="E178" s="64"/>
      <c r="F178" s="64"/>
    </row>
    <row r="179" spans="1:6" s="65" customFormat="1" ht="15.75" x14ac:dyDescent="0.25">
      <c r="A179" s="62"/>
      <c r="B179" s="63" t="s">
        <v>211</v>
      </c>
      <c r="C179" s="32">
        <v>7532.18</v>
      </c>
      <c r="D179" s="74"/>
      <c r="E179" s="66"/>
      <c r="F179" s="66"/>
    </row>
    <row r="180" spans="1:6" s="65" customFormat="1" ht="15.75" x14ac:dyDescent="0.25">
      <c r="A180" s="62"/>
      <c r="B180" s="63" t="s">
        <v>213</v>
      </c>
      <c r="C180" s="67">
        <f>C179+C177+C176-C174</f>
        <v>-26330.602799999993</v>
      </c>
      <c r="D180" s="75"/>
      <c r="E180" s="66"/>
      <c r="F180" s="66"/>
    </row>
    <row r="181" spans="1:6" s="68" customFormat="1" ht="15.75" x14ac:dyDescent="0.25">
      <c r="A181" s="62"/>
      <c r="B181" s="63" t="s">
        <v>212</v>
      </c>
      <c r="C181" s="67">
        <f>C41+C180</f>
        <v>-317030.32815000036</v>
      </c>
    </row>
    <row r="182" spans="1:6" s="71" customFormat="1" ht="15.75" x14ac:dyDescent="0.25">
      <c r="A182" s="69"/>
      <c r="B182" s="70"/>
    </row>
    <row r="183" spans="1:6" s="71" customFormat="1" ht="15.75" x14ac:dyDescent="0.25">
      <c r="A183" s="69"/>
      <c r="B183" s="70"/>
    </row>
    <row r="184" spans="1:6" s="71" customFormat="1" ht="15.75" x14ac:dyDescent="0.25">
      <c r="A184" s="69"/>
      <c r="B184" s="70"/>
    </row>
    <row r="185" spans="1:6" s="71" customFormat="1" ht="15.75" x14ac:dyDescent="0.25">
      <c r="A185" s="69"/>
      <c r="B185" s="70"/>
    </row>
    <row r="186" spans="1:6" s="71" customFormat="1" ht="15.75" x14ac:dyDescent="0.25">
      <c r="A186" s="69"/>
      <c r="B186" s="70"/>
    </row>
    <row r="187" spans="1:6" s="71" customFormat="1" ht="15.75" x14ac:dyDescent="0.25">
      <c r="A187" s="69"/>
      <c r="B187" s="70"/>
    </row>
    <row r="188" spans="1:6" s="71" customFormat="1" ht="15.75" x14ac:dyDescent="0.25">
      <c r="A188" s="69"/>
      <c r="B188" s="70"/>
    </row>
    <row r="189" spans="1:6" s="71" customFormat="1" ht="15.75" x14ac:dyDescent="0.25">
      <c r="A189" s="69"/>
      <c r="B189" s="70"/>
    </row>
    <row r="190" spans="1:6" x14ac:dyDescent="0.25">
      <c r="A190" s="25"/>
      <c r="B190" s="26"/>
    </row>
    <row r="191" spans="1:6" x14ac:dyDescent="0.25">
      <c r="A191" s="25"/>
      <c r="B191" s="26"/>
    </row>
    <row r="192" spans="1:6" x14ac:dyDescent="0.25">
      <c r="A192" s="25"/>
      <c r="B192" s="26"/>
    </row>
    <row r="193" spans="1:2" x14ac:dyDescent="0.25">
      <c r="A193" s="25"/>
      <c r="B193" s="26"/>
    </row>
    <row r="194" spans="1:2" x14ac:dyDescent="0.25">
      <c r="A194" s="25"/>
      <c r="B194" s="26"/>
    </row>
    <row r="195" spans="1:2" x14ac:dyDescent="0.25">
      <c r="A195" s="25"/>
      <c r="B195" s="26"/>
    </row>
    <row r="196" spans="1:2" x14ac:dyDescent="0.25">
      <c r="A196" s="25"/>
      <c r="B196" s="26"/>
    </row>
    <row r="197" spans="1:2" x14ac:dyDescent="0.25">
      <c r="A197" s="25"/>
      <c r="B197" s="26"/>
    </row>
    <row r="198" spans="1:2" x14ac:dyDescent="0.25">
      <c r="A198" s="25"/>
      <c r="B198" s="26"/>
    </row>
    <row r="199" spans="1:2" x14ac:dyDescent="0.25">
      <c r="A199" s="25"/>
      <c r="B199" s="26"/>
    </row>
    <row r="200" spans="1:2" x14ac:dyDescent="0.25">
      <c r="A200" s="25"/>
      <c r="B200" s="26"/>
    </row>
    <row r="201" spans="1:2" x14ac:dyDescent="0.25">
      <c r="A201" s="25"/>
      <c r="B201" s="26"/>
    </row>
    <row r="202" spans="1:2" x14ac:dyDescent="0.25">
      <c r="A202" s="25"/>
      <c r="B202" s="26"/>
    </row>
    <row r="203" spans="1:2" x14ac:dyDescent="0.25">
      <c r="A203" s="25"/>
      <c r="B203" s="26"/>
    </row>
    <row r="204" spans="1:2" x14ac:dyDescent="0.25">
      <c r="A204" s="25"/>
      <c r="B204" s="26"/>
    </row>
    <row r="205" spans="1:2" x14ac:dyDescent="0.25">
      <c r="A205" s="25"/>
      <c r="B205" s="26"/>
    </row>
    <row r="206" spans="1:2" x14ac:dyDescent="0.25">
      <c r="A206" s="25"/>
      <c r="B206" s="26"/>
    </row>
    <row r="207" spans="1:2" x14ac:dyDescent="0.25">
      <c r="A207" s="25"/>
      <c r="B207" s="26"/>
    </row>
    <row r="208" spans="1:2" x14ac:dyDescent="0.25">
      <c r="A208" s="25"/>
      <c r="B208" s="26"/>
    </row>
    <row r="209" spans="1:2" x14ac:dyDescent="0.25">
      <c r="A209" s="25"/>
      <c r="B209" s="26"/>
    </row>
    <row r="210" spans="1:2" x14ac:dyDescent="0.25">
      <c r="A210" s="25"/>
      <c r="B210" s="26"/>
    </row>
    <row r="211" spans="1:2" x14ac:dyDescent="0.25">
      <c r="A211" s="25"/>
      <c r="B211" s="26"/>
    </row>
    <row r="212" spans="1:2" x14ac:dyDescent="0.25">
      <c r="A212" s="25"/>
      <c r="B212" s="26"/>
    </row>
  </sheetData>
  <mergeCells count="3">
    <mergeCell ref="A37:B37"/>
    <mergeCell ref="A38:B38"/>
    <mergeCell ref="A39:B39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2024-02-01T03:51:51Z</dcterms:created>
  <dcterms:modified xsi:type="dcterms:W3CDTF">2024-03-18T03:44:19Z</dcterms:modified>
</cp:coreProperties>
</file>