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1" i="1" l="1"/>
  <c r="C90" i="1" l="1"/>
  <c r="C56" i="1"/>
  <c r="C45" i="1"/>
  <c r="C41" i="1"/>
  <c r="C35" i="1"/>
  <c r="C27" i="1"/>
  <c r="C13" i="1"/>
  <c r="C92" i="1" l="1"/>
  <c r="C96" i="1" s="1"/>
  <c r="C97" i="1" s="1"/>
</calcChain>
</file>

<file path=xl/sharedStrings.xml><?xml version="1.0" encoding="utf-8"?>
<sst xmlns="http://schemas.openxmlformats.org/spreadsheetml/2006/main" count="148" uniqueCount="137">
  <si>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</si>
  <si>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</si>
  <si>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</si>
  <si>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</si>
  <si>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</si>
  <si>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</si>
  <si>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</si>
  <si>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окон.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</si>
  <si>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</si>
  <si>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</si>
  <si>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</si>
  <si>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</si>
  <si>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</si>
  <si>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</si>
  <si>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</si>
  <si>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после кошения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</si>
  <si>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</si>
  <si>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</si>
  <si>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</si>
  <si>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</si>
  <si>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</si>
  <si>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</si>
  <si>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</si>
  <si>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</si>
  <si>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</si>
  <si>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</si>
  <si>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</si>
  <si>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</si>
  <si>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</si>
  <si>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</si>
  <si>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</si>
  <si>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</si>
  <si>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</si>
  <si>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</si>
  <si>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</si>
  <si>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</si>
  <si>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</si>
  <si>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</si>
  <si>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</si>
  <si>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</si>
  <si>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</si>
  <si>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</si>
  <si>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</si>
  <si>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</si>
  <si>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</si>
  <si>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</si>
  <si>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</si>
  <si>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</si>
  <si>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</si>
  <si>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</si>
  <si>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</si>
  <si>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</si>
  <si>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</si>
  <si>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</si>
  <si>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</si>
  <si>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</si>
  <si>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</si>
  <si>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</si>
  <si>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</si>
  <si>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</si>
  <si>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</si>
  <si>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</si>
  <si>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</si>
  <si>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</si>
  <si>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</si>
  <si>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</si>
  <si>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</si>
  <si>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</si>
  <si>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</si>
  <si>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</si>
  <si>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</si>
  <si>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</si>
  <si>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</si>
  <si>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</si>
  <si>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</si>
  <si>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</si>
  <si>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</si>
  <si>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</si>
  <si>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</si>
  <si>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</si>
  <si>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</si>
  <si>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</si>
  <si>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</si>
  <si>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</si>
  <si>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</si>
  <si>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светильника в МОП (2 подъезд 1 этаж) СА-18</t>
  </si>
  <si>
    <t>перенос точки подключения освещения подвала:</t>
  </si>
  <si>
    <t>устройство провода ПВ 1*4</t>
  </si>
  <si>
    <t>перемонтаж болтовых соединений М8</t>
  </si>
  <si>
    <t>замена светильника СА-19  2п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</si>
  <si>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</si>
  <si>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</si>
  <si>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МКД к промывке системы отопления:</t>
  </si>
  <si>
    <t>устанановка шаровых кранов Ду 20мм, Ду 25 мм</t>
  </si>
  <si>
    <t>установка ниппель перехода Ду 25/20, Ду 20/20 (латунь)</t>
  </si>
  <si>
    <t>в</t>
  </si>
  <si>
    <t>установка сантехнической прокладки 3/4 (ИТП)</t>
  </si>
  <si>
    <t>г</t>
  </si>
  <si>
    <t>уплотнение соединений сантехническим льном</t>
  </si>
  <si>
    <t>устройство сбросника для травли воздуха из радиатора 2подъезд лестничная клетка:</t>
  </si>
  <si>
    <t>установка ниппеля 15/15</t>
  </si>
  <si>
    <t>установка уголка Ду 15 мм</t>
  </si>
  <si>
    <t xml:space="preserve">устранение засора канализационного коллектора Ду 100мм </t>
  </si>
  <si>
    <t>устранение засора канализацинного коллектора Ду 100 мм 1 подъезд</t>
  </si>
  <si>
    <t>обработка подвала после засора</t>
  </si>
  <si>
    <t>замена участка канализации Ду 110  2 подъезд:</t>
  </si>
  <si>
    <t>смена канализационной трубы Ду 110 мм</t>
  </si>
  <si>
    <t>установка канализационного отвода Ду 110*45</t>
  </si>
  <si>
    <t>установка переходной манжеты 110*123</t>
  </si>
  <si>
    <t>установка канализационного перехода на чугун Ду 110*124+манжета</t>
  </si>
  <si>
    <t>д</t>
  </si>
  <si>
    <t>укрепление канализационной трубы на ленту монтажная перфорированная</t>
  </si>
  <si>
    <t>е</t>
  </si>
  <si>
    <t>смена вентиля Ду 15 мм</t>
  </si>
  <si>
    <t>ж</t>
  </si>
  <si>
    <t>уплотнение соединений сантехническим льном, силиконовым герметиком</t>
  </si>
  <si>
    <t>з</t>
  </si>
  <si>
    <t>установка перехода универсального Ду 110 мм (пластик, чугун,сталь)</t>
  </si>
  <si>
    <t>и</t>
  </si>
  <si>
    <t>установка канализационной ревизии Ду 110 мм</t>
  </si>
  <si>
    <t>к</t>
  </si>
  <si>
    <t>установка компенсационного патрубка Ду 110 мм</t>
  </si>
  <si>
    <t>установка шланга для водоразбора  для мытья МОП</t>
  </si>
  <si>
    <t>установка пружины на дверь</t>
  </si>
  <si>
    <t>Итоги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</si>
  <si>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</si>
  <si>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</si>
  <si>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</si>
  <si>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</si>
  <si>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12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</si>
  <si>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</si>
  <si>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</si>
  <si>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</si>
  <si>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</si>
  <si>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</si>
  <si>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</si>
  <si>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Доп.средства на текущий ремонт (оплата)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</si>
</sst>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2" fontId="4" fillId="0" borderId="0" xfId="0" applyNumberFormat="1" applyFont="1" applyAlignment="1">
      <alignment wrapText="1"/>
    </xf>
    <xf numFmtId="0" fontId="5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Border="1"/>
    <xf numFmtId="0" fontId="5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5" fillId="0" borderId="1" xfId="0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2" fontId="5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2" fontId="5" fillId="0" borderId="1" xfId="2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0" fontId="4" fillId="0" borderId="0" xfId="0" applyNumberFormat="1" applyFont="1" applyBorder="1" applyAlignment="1">
      <alignment horizontal="left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topLeftCell="A76" workbookViewId="0">
      <selection activeCell="C96" sqref="C96:C97"/>
    </sheetView>
  </sheetViews>
  <sheetFormatPr defaultColWidth="9.140625" defaultRowHeight="12.75" x14ac:dyDescent="0.2"/>
  <cols>
    <col min="1" max="1" width="7.28515625" style="1" customWidth="1"/>
    <col min="2" max="2" width="73.5703125" style="1" customWidth="1"/>
    <col min="3" max="3" width="14.42578125" style="1" customWidth="1"/>
    <col min="4" max="195" width="9.140625" style="1" customWidth="1"/>
    <col min="196" max="196" width="4.42578125" style="1" customWidth="1"/>
    <col min="197" max="197" width="49.5703125" style="1" customWidth="1"/>
    <col min="198" max="198" width="8.42578125" style="1" customWidth="1"/>
    <col min="199" max="199" width="7.28515625" style="1" customWidth="1"/>
    <col min="200" max="203" width="0" style="1" hidden="1" customWidth="1"/>
    <col min="204" max="204" width="7.42578125" style="1" customWidth="1"/>
    <col min="205" max="206" width="5.85546875" style="1" customWidth="1"/>
    <col min="207" max="207" width="6.28515625" style="1" customWidth="1"/>
    <col min="208" max="208" width="9.42578125" style="1" customWidth="1"/>
    <col min="209" max="209" width="8.85546875" style="1" customWidth="1"/>
    <col min="210" max="210" width="6.7109375" style="1" customWidth="1"/>
    <col min="211" max="211" width="7.5703125" style="1" customWidth="1"/>
    <col min="212" max="212" width="10.85546875" style="1" customWidth="1"/>
    <col min="213" max="214" width="6.7109375" style="1" customWidth="1"/>
    <col min="215" max="215" width="9.42578125" style="1" customWidth="1"/>
    <col min="216" max="216" width="11" style="1" customWidth="1"/>
    <col min="217" max="217" width="7.5703125" style="1" customWidth="1"/>
    <col min="218" max="218" width="6.7109375" style="1" customWidth="1"/>
    <col min="219" max="219" width="7.7109375" style="1" customWidth="1"/>
    <col min="220" max="220" width="9.140625" style="1" customWidth="1"/>
    <col min="221" max="221" width="10.140625" style="1" customWidth="1"/>
    <col min="222" max="246" width="9.140625" style="1" customWidth="1"/>
    <col min="247" max="247" width="10" style="1" customWidth="1"/>
    <col min="248" max="16384" width="9.140625" style="1"/>
  </cols>
  <sheetData>
    <row r="1" spans="1:3" s="5" customFormat="1" ht="15.75" x14ac:dyDescent="0.25">
      <c r="A1" s="43" t="s">
        <v>130</v>
      </c>
      <c r="B1" s="43"/>
      <c r="C1" s="4"/>
    </row>
    <row r="2" spans="1:3" s="5" customFormat="1" ht="15.75" x14ac:dyDescent="0.25">
      <c r="A2" s="43" t="s">
        <v>128</v>
      </c>
      <c r="B2" s="43"/>
      <c r="C2" s="4"/>
    </row>
    <row r="3" spans="1:3" s="5" customFormat="1" ht="15.75" x14ac:dyDescent="0.25">
      <c r="A3" s="43" t="s">
        <v>129</v>
      </c>
      <c r="B3" s="43"/>
      <c r="C3" s="4"/>
    </row>
    <row r="4" spans="1:3" s="5" customFormat="1" ht="15.75" x14ac:dyDescent="0.25">
      <c r="A4" s="6"/>
      <c r="B4" s="6"/>
      <c r="C4" s="4"/>
    </row>
    <row r="5" spans="1:3" s="10" customFormat="1" ht="15.75" x14ac:dyDescent="0.25">
      <c r="A5" s="7"/>
      <c r="B5" s="8" t="s">
        <v>131</v>
      </c>
      <c r="C5" s="9">
        <v>-93006.67</v>
      </c>
    </row>
    <row r="6" spans="1:3" ht="15.75" x14ac:dyDescent="0.25">
      <c r="A6" s="11"/>
      <c r="B6" s="12" t="s">
        <v>0</v>
      </c>
      <c r="C6" s="11"/>
    </row>
    <row r="7" spans="1:3" ht="15.75" x14ac:dyDescent="0.25">
      <c r="A7" s="14" t="s">
        <v>1</v>
      </c>
      <c r="B7" s="11" t="s">
        <v>2</v>
      </c>
      <c r="C7" s="11"/>
    </row>
    <row r="8" spans="1:3" s="2" customFormat="1" ht="24" customHeight="1" x14ac:dyDescent="0.25">
      <c r="A8" s="15"/>
      <c r="B8" s="16" t="s">
        <v>3</v>
      </c>
      <c r="C8" s="29">
        <v>3709.3319999999999</v>
      </c>
    </row>
    <row r="9" spans="1:3" s="2" customFormat="1" ht="15.75" x14ac:dyDescent="0.25">
      <c r="A9" s="17" t="s">
        <v>4</v>
      </c>
      <c r="B9" s="16" t="s">
        <v>5</v>
      </c>
      <c r="C9" s="29">
        <v>0</v>
      </c>
    </row>
    <row r="10" spans="1:3" s="2" customFormat="1" ht="15.75" x14ac:dyDescent="0.25">
      <c r="A10" s="15"/>
      <c r="B10" s="16" t="s">
        <v>3</v>
      </c>
      <c r="C10" s="29">
        <v>8731.0299999999988</v>
      </c>
    </row>
    <row r="11" spans="1:3" s="2" customFormat="1" ht="47.25" x14ac:dyDescent="0.25">
      <c r="A11" s="15" t="s">
        <v>6</v>
      </c>
      <c r="B11" s="16" t="s">
        <v>7</v>
      </c>
      <c r="C11" s="29">
        <v>2197.212</v>
      </c>
    </row>
    <row r="12" spans="1:3" s="2" customFormat="1" ht="23.25" customHeight="1" x14ac:dyDescent="0.25">
      <c r="A12" s="15" t="s">
        <v>8</v>
      </c>
      <c r="B12" s="16" t="s">
        <v>9</v>
      </c>
      <c r="C12" s="29">
        <v>47.12</v>
      </c>
    </row>
    <row r="13" spans="1:3" ht="15.75" x14ac:dyDescent="0.25">
      <c r="A13" s="15"/>
      <c r="B13" s="19" t="s">
        <v>10</v>
      </c>
      <c r="C13" s="32">
        <f>SUM(C8:C12)</f>
        <v>14684.694</v>
      </c>
    </row>
    <row r="14" spans="1:3" ht="31.5" x14ac:dyDescent="0.25">
      <c r="A14" s="15" t="s">
        <v>11</v>
      </c>
      <c r="B14" s="19" t="s">
        <v>12</v>
      </c>
      <c r="C14" s="30"/>
    </row>
    <row r="15" spans="1:3" ht="15.75" x14ac:dyDescent="0.25">
      <c r="A15" s="15" t="s">
        <v>13</v>
      </c>
      <c r="B15" s="16" t="s">
        <v>14</v>
      </c>
      <c r="C15" s="30">
        <v>2047.1599999999999</v>
      </c>
    </row>
    <row r="16" spans="1:3" ht="15.75" x14ac:dyDescent="0.25">
      <c r="A16" s="15"/>
      <c r="B16" s="16" t="s">
        <v>15</v>
      </c>
      <c r="C16" s="30">
        <v>0</v>
      </c>
    </row>
    <row r="17" spans="1:3" ht="15.75" x14ac:dyDescent="0.25">
      <c r="A17" s="15" t="s">
        <v>16</v>
      </c>
      <c r="B17" s="16" t="s">
        <v>17</v>
      </c>
      <c r="C17" s="30">
        <v>4203.6480000000001</v>
      </c>
    </row>
    <row r="18" spans="1:3" ht="15.75" x14ac:dyDescent="0.25">
      <c r="A18" s="15" t="s">
        <v>18</v>
      </c>
      <c r="B18" s="16" t="s">
        <v>19</v>
      </c>
      <c r="C18" s="30">
        <v>5173.3440000000001</v>
      </c>
    </row>
    <row r="19" spans="1:3" ht="15.75" x14ac:dyDescent="0.25">
      <c r="A19" s="15" t="s">
        <v>20</v>
      </c>
      <c r="B19" s="16" t="s">
        <v>21</v>
      </c>
      <c r="C19" s="30">
        <v>566.16000000000008</v>
      </c>
    </row>
    <row r="20" spans="1:3" ht="15.75" x14ac:dyDescent="0.25">
      <c r="A20" s="15" t="s">
        <v>22</v>
      </c>
      <c r="B20" s="16" t="s">
        <v>23</v>
      </c>
      <c r="C20" s="30">
        <v>10949.451000000001</v>
      </c>
    </row>
    <row r="21" spans="1:3" ht="15.75" x14ac:dyDescent="0.25">
      <c r="A21" s="15" t="s">
        <v>24</v>
      </c>
      <c r="B21" s="16" t="s">
        <v>25</v>
      </c>
      <c r="C21" s="30">
        <v>4446.3499999999995</v>
      </c>
    </row>
    <row r="22" spans="1:3" ht="15.75" x14ac:dyDescent="0.25">
      <c r="A22" s="15" t="s">
        <v>26</v>
      </c>
      <c r="B22" s="16" t="s">
        <v>27</v>
      </c>
      <c r="C22" s="30">
        <v>1129.1559999999999</v>
      </c>
    </row>
    <row r="23" spans="1:3" ht="31.5" x14ac:dyDescent="0.25">
      <c r="A23" s="15" t="s">
        <v>28</v>
      </c>
      <c r="B23" s="16" t="s">
        <v>29</v>
      </c>
      <c r="C23" s="30">
        <v>206.7</v>
      </c>
    </row>
    <row r="24" spans="1:3" ht="47.25" x14ac:dyDescent="0.25">
      <c r="A24" s="15" t="s">
        <v>30</v>
      </c>
      <c r="B24" s="16" t="s">
        <v>31</v>
      </c>
      <c r="C24" s="30">
        <v>3616.7040000000002</v>
      </c>
    </row>
    <row r="25" spans="1:3" ht="17.25" customHeight="1" x14ac:dyDescent="0.25">
      <c r="A25" s="15" t="s">
        <v>32</v>
      </c>
      <c r="B25" s="16" t="s">
        <v>33</v>
      </c>
      <c r="C25" s="30">
        <v>15290.56</v>
      </c>
    </row>
    <row r="26" spans="1:3" ht="16.5" customHeight="1" x14ac:dyDescent="0.25">
      <c r="A26" s="20" t="s">
        <v>34</v>
      </c>
      <c r="B26" s="16" t="s">
        <v>35</v>
      </c>
      <c r="C26" s="30">
        <v>250.86900000000003</v>
      </c>
    </row>
    <row r="27" spans="1:3" ht="15.75" x14ac:dyDescent="0.25">
      <c r="A27" s="15"/>
      <c r="B27" s="19" t="s">
        <v>36</v>
      </c>
      <c r="C27" s="32">
        <f>SUM(C15:C26)</f>
        <v>47880.101999999999</v>
      </c>
    </row>
    <row r="28" spans="1:3" ht="20.25" customHeight="1" x14ac:dyDescent="0.25">
      <c r="A28" s="15"/>
      <c r="B28" s="19" t="s">
        <v>37</v>
      </c>
      <c r="C28" s="30"/>
    </row>
    <row r="29" spans="1:3" ht="15.75" x14ac:dyDescent="0.25">
      <c r="A29" s="21" t="s">
        <v>38</v>
      </c>
      <c r="B29" s="11" t="s">
        <v>39</v>
      </c>
      <c r="C29" s="30">
        <v>0</v>
      </c>
    </row>
    <row r="30" spans="1:3" ht="15.75" x14ac:dyDescent="0.25">
      <c r="A30" s="21" t="s">
        <v>40</v>
      </c>
      <c r="B30" s="11" t="s">
        <v>41</v>
      </c>
      <c r="C30" s="30">
        <v>2485.6</v>
      </c>
    </row>
    <row r="31" spans="1:3" ht="15.75" x14ac:dyDescent="0.25">
      <c r="A31" s="21" t="s">
        <v>42</v>
      </c>
      <c r="B31" s="11" t="s">
        <v>43</v>
      </c>
      <c r="C31" s="30">
        <v>2633.8</v>
      </c>
    </row>
    <row r="32" spans="1:3" ht="15.75" x14ac:dyDescent="0.25">
      <c r="A32" s="21" t="s">
        <v>44</v>
      </c>
      <c r="B32" s="11" t="s">
        <v>45</v>
      </c>
      <c r="C32" s="30">
        <v>184.6</v>
      </c>
    </row>
    <row r="33" spans="1:3" ht="15.75" x14ac:dyDescent="0.25">
      <c r="A33" s="21" t="s">
        <v>46</v>
      </c>
      <c r="B33" s="11" t="s">
        <v>47</v>
      </c>
      <c r="C33" s="30">
        <v>2168.52</v>
      </c>
    </row>
    <row r="34" spans="1:3" ht="15.75" x14ac:dyDescent="0.25">
      <c r="A34" s="15" t="s">
        <v>50</v>
      </c>
      <c r="B34" s="16" t="s">
        <v>51</v>
      </c>
      <c r="C34" s="30">
        <v>154.94</v>
      </c>
    </row>
    <row r="35" spans="1:3" ht="15.75" x14ac:dyDescent="0.25">
      <c r="A35" s="15"/>
      <c r="B35" s="19" t="s">
        <v>52</v>
      </c>
      <c r="C35" s="32">
        <f>SUM(C29:C34)</f>
        <v>7627.46</v>
      </c>
    </row>
    <row r="36" spans="1:3" ht="15.75" x14ac:dyDescent="0.25">
      <c r="A36" s="15"/>
      <c r="B36" s="19" t="s">
        <v>53</v>
      </c>
      <c r="C36" s="30"/>
    </row>
    <row r="37" spans="1:3" s="3" customFormat="1" ht="15.75" x14ac:dyDescent="0.25">
      <c r="A37" s="21" t="s">
        <v>54</v>
      </c>
      <c r="B37" s="11" t="s">
        <v>55</v>
      </c>
      <c r="C37" s="31">
        <v>2390.634</v>
      </c>
    </row>
    <row r="38" spans="1:3" ht="15.75" x14ac:dyDescent="0.25">
      <c r="A38" s="15" t="s">
        <v>56</v>
      </c>
      <c r="B38" s="16" t="s">
        <v>57</v>
      </c>
      <c r="C38" s="30">
        <v>1195.317</v>
      </c>
    </row>
    <row r="39" spans="1:3" ht="15.75" x14ac:dyDescent="0.25">
      <c r="A39" s="15" t="s">
        <v>58</v>
      </c>
      <c r="B39" s="16" t="s">
        <v>59</v>
      </c>
      <c r="C39" s="30">
        <v>6060.2079999999996</v>
      </c>
    </row>
    <row r="40" spans="1:3" ht="31.5" x14ac:dyDescent="0.25">
      <c r="A40" s="15" t="s">
        <v>60</v>
      </c>
      <c r="B40" s="16" t="s">
        <v>61</v>
      </c>
      <c r="C40" s="30">
        <v>2390.634</v>
      </c>
    </row>
    <row r="41" spans="1:3" ht="15.75" x14ac:dyDescent="0.25">
      <c r="A41" s="15"/>
      <c r="B41" s="19" t="s">
        <v>62</v>
      </c>
      <c r="C41" s="32">
        <f>SUM(C37:C40)</f>
        <v>12036.793</v>
      </c>
    </row>
    <row r="42" spans="1:3" ht="15.75" x14ac:dyDescent="0.25">
      <c r="A42" s="15"/>
      <c r="B42" s="19" t="s">
        <v>63</v>
      </c>
      <c r="C42" s="30">
        <v>0</v>
      </c>
    </row>
    <row r="43" spans="1:3" ht="31.5" x14ac:dyDescent="0.25">
      <c r="A43" s="15" t="s">
        <v>64</v>
      </c>
      <c r="B43" s="16" t="s">
        <v>65</v>
      </c>
      <c r="C43" s="30">
        <v>6138.9120000000003</v>
      </c>
    </row>
    <row r="44" spans="1:3" ht="15.75" x14ac:dyDescent="0.25">
      <c r="A44" s="15" t="s">
        <v>66</v>
      </c>
      <c r="B44" s="16" t="s">
        <v>67</v>
      </c>
      <c r="C44" s="30">
        <v>1711.8120000000001</v>
      </c>
    </row>
    <row r="45" spans="1:3" ht="15.75" x14ac:dyDescent="0.25">
      <c r="A45" s="15"/>
      <c r="B45" s="19" t="s">
        <v>68</v>
      </c>
      <c r="C45" s="32">
        <f>SUM(C43:C44)</f>
        <v>7850.7240000000002</v>
      </c>
    </row>
    <row r="46" spans="1:3" ht="15.75" x14ac:dyDescent="0.25">
      <c r="A46" s="15"/>
      <c r="B46" s="16"/>
      <c r="C46" s="30"/>
    </row>
    <row r="47" spans="1:3" ht="15.75" x14ac:dyDescent="0.25">
      <c r="A47" s="22" t="s">
        <v>69</v>
      </c>
      <c r="B47" s="16" t="s">
        <v>70</v>
      </c>
      <c r="C47" s="30">
        <v>1088</v>
      </c>
    </row>
    <row r="48" spans="1:3" ht="15.75" x14ac:dyDescent="0.25">
      <c r="A48" s="22" t="s">
        <v>71</v>
      </c>
      <c r="B48" s="16" t="s">
        <v>72</v>
      </c>
      <c r="C48" s="30">
        <v>1158.4000000000001</v>
      </c>
    </row>
    <row r="49" spans="1:3" ht="15.75" x14ac:dyDescent="0.25">
      <c r="A49" s="15"/>
      <c r="B49" s="16"/>
      <c r="C49" s="30">
        <v>0</v>
      </c>
    </row>
    <row r="50" spans="1:3" ht="15.75" x14ac:dyDescent="0.25">
      <c r="A50" s="15"/>
      <c r="B50" s="19" t="s">
        <v>73</v>
      </c>
      <c r="C50" s="30"/>
    </row>
    <row r="51" spans="1:3" ht="15.75" x14ac:dyDescent="0.25">
      <c r="A51" s="15" t="s">
        <v>74</v>
      </c>
      <c r="B51" s="16" t="s">
        <v>75</v>
      </c>
      <c r="C51" s="30">
        <v>4045.1999999999994</v>
      </c>
    </row>
    <row r="52" spans="1:3" ht="15.75" x14ac:dyDescent="0.25">
      <c r="A52" s="15" t="s">
        <v>76</v>
      </c>
      <c r="B52" s="16" t="s">
        <v>77</v>
      </c>
      <c r="C52" s="30">
        <v>5368.44</v>
      </c>
    </row>
    <row r="53" spans="1:3" ht="47.25" x14ac:dyDescent="0.25">
      <c r="A53" s="15"/>
      <c r="B53" s="16" t="s">
        <v>78</v>
      </c>
      <c r="C53" s="30">
        <v>3938.52</v>
      </c>
    </row>
    <row r="54" spans="1:3" ht="47.25" x14ac:dyDescent="0.25">
      <c r="A54" s="15"/>
      <c r="B54" s="16" t="s">
        <v>79</v>
      </c>
      <c r="C54" s="30">
        <v>3938.52</v>
      </c>
    </row>
    <row r="55" spans="1:3" ht="47.25" x14ac:dyDescent="0.25">
      <c r="A55" s="15"/>
      <c r="B55" s="16" t="s">
        <v>80</v>
      </c>
      <c r="C55" s="30">
        <v>3938.52</v>
      </c>
    </row>
    <row r="56" spans="1:3" ht="15.75" x14ac:dyDescent="0.25">
      <c r="A56" s="14"/>
      <c r="B56" s="12" t="s">
        <v>81</v>
      </c>
      <c r="C56" s="32">
        <f>SUM(C51:C55)</f>
        <v>21229.200000000001</v>
      </c>
    </row>
    <row r="57" spans="1:3" ht="15.75" x14ac:dyDescent="0.25">
      <c r="A57" s="14"/>
      <c r="B57" s="12" t="s">
        <v>82</v>
      </c>
      <c r="C57" s="30"/>
    </row>
    <row r="58" spans="1:3" ht="15.75" x14ac:dyDescent="0.25">
      <c r="A58" s="14" t="s">
        <v>83</v>
      </c>
      <c r="B58" s="12" t="s">
        <v>84</v>
      </c>
      <c r="C58" s="30">
        <v>0</v>
      </c>
    </row>
    <row r="59" spans="1:3" ht="15.75" x14ac:dyDescent="0.25">
      <c r="A59" s="15"/>
      <c r="B59" s="11" t="s">
        <v>85</v>
      </c>
      <c r="C59" s="30">
        <v>674.8</v>
      </c>
    </row>
    <row r="60" spans="1:3" ht="15.75" x14ac:dyDescent="0.25">
      <c r="A60" s="23"/>
      <c r="B60" s="24" t="s">
        <v>86</v>
      </c>
      <c r="C60" s="30">
        <v>0</v>
      </c>
    </row>
    <row r="61" spans="1:3" ht="15.75" x14ac:dyDescent="0.25">
      <c r="A61" s="23" t="s">
        <v>48</v>
      </c>
      <c r="B61" s="25" t="s">
        <v>87</v>
      </c>
      <c r="C61" s="30">
        <v>1402.92</v>
      </c>
    </row>
    <row r="62" spans="1:3" ht="15.75" x14ac:dyDescent="0.25">
      <c r="A62" s="23" t="s">
        <v>49</v>
      </c>
      <c r="B62" s="25" t="s">
        <v>88</v>
      </c>
      <c r="C62" s="30">
        <v>284.82</v>
      </c>
    </row>
    <row r="63" spans="1:3" ht="15.75" x14ac:dyDescent="0.25">
      <c r="A63" s="14"/>
      <c r="B63" s="11" t="s">
        <v>89</v>
      </c>
      <c r="C63" s="30">
        <v>826.51</v>
      </c>
    </row>
    <row r="64" spans="1:3" ht="31.5" x14ac:dyDescent="0.25">
      <c r="A64" s="14" t="s">
        <v>90</v>
      </c>
      <c r="B64" s="12" t="s">
        <v>91</v>
      </c>
      <c r="C64" s="30">
        <v>0</v>
      </c>
    </row>
    <row r="65" spans="1:3" ht="31.5" x14ac:dyDescent="0.25">
      <c r="A65" s="23"/>
      <c r="B65" s="12" t="s">
        <v>92</v>
      </c>
      <c r="C65" s="30">
        <v>0</v>
      </c>
    </row>
    <row r="66" spans="1:3" ht="15.75" x14ac:dyDescent="0.25">
      <c r="A66" s="23" t="s">
        <v>48</v>
      </c>
      <c r="B66" s="26" t="s">
        <v>93</v>
      </c>
      <c r="C66" s="30">
        <v>1993.92</v>
      </c>
    </row>
    <row r="67" spans="1:3" ht="15.75" x14ac:dyDescent="0.25">
      <c r="A67" s="23" t="s">
        <v>49</v>
      </c>
      <c r="B67" s="26" t="s">
        <v>94</v>
      </c>
      <c r="C67" s="30">
        <v>436.86</v>
      </c>
    </row>
    <row r="68" spans="1:3" ht="15.75" x14ac:dyDescent="0.25">
      <c r="A68" s="23" t="s">
        <v>95</v>
      </c>
      <c r="B68" s="26" t="s">
        <v>96</v>
      </c>
      <c r="C68" s="30">
        <v>242.78</v>
      </c>
    </row>
    <row r="69" spans="1:3" ht="15.75" x14ac:dyDescent="0.25">
      <c r="A69" s="23" t="s">
        <v>97</v>
      </c>
      <c r="B69" s="26" t="s">
        <v>98</v>
      </c>
      <c r="C69" s="30"/>
    </row>
    <row r="70" spans="1:3" ht="31.5" x14ac:dyDescent="0.25">
      <c r="A70" s="23"/>
      <c r="B70" s="12" t="s">
        <v>99</v>
      </c>
      <c r="C70" s="30">
        <v>0</v>
      </c>
    </row>
    <row r="71" spans="1:3" ht="15.75" x14ac:dyDescent="0.25">
      <c r="A71" s="23" t="s">
        <v>48</v>
      </c>
      <c r="B71" s="26" t="s">
        <v>100</v>
      </c>
      <c r="C71" s="30">
        <v>218.43</v>
      </c>
    </row>
    <row r="72" spans="1:3" ht="15.75" x14ac:dyDescent="0.25">
      <c r="A72" s="23" t="s">
        <v>49</v>
      </c>
      <c r="B72" s="26" t="s">
        <v>101</v>
      </c>
      <c r="C72" s="30">
        <v>109.25</v>
      </c>
    </row>
    <row r="73" spans="1:3" ht="15.75" x14ac:dyDescent="0.25">
      <c r="A73" s="23" t="s">
        <v>95</v>
      </c>
      <c r="B73" s="26" t="s">
        <v>98</v>
      </c>
      <c r="C73" s="30"/>
    </row>
    <row r="74" spans="1:3" ht="15.75" x14ac:dyDescent="0.25">
      <c r="A74" s="14"/>
      <c r="B74" s="26" t="s">
        <v>102</v>
      </c>
      <c r="C74" s="30">
        <v>0</v>
      </c>
    </row>
    <row r="75" spans="1:3" ht="15.75" x14ac:dyDescent="0.25">
      <c r="A75" s="23"/>
      <c r="B75" s="26" t="s">
        <v>103</v>
      </c>
      <c r="C75" s="30">
        <v>0</v>
      </c>
    </row>
    <row r="76" spans="1:3" ht="15.75" x14ac:dyDescent="0.25">
      <c r="A76" s="23"/>
      <c r="B76" s="25" t="s">
        <v>104</v>
      </c>
      <c r="C76" s="30">
        <v>43.650000000000006</v>
      </c>
    </row>
    <row r="77" spans="1:3" ht="15.75" x14ac:dyDescent="0.25">
      <c r="A77" s="23"/>
      <c r="B77" s="12" t="s">
        <v>105</v>
      </c>
      <c r="C77" s="30">
        <v>0</v>
      </c>
    </row>
    <row r="78" spans="1:3" ht="15.75" x14ac:dyDescent="0.25">
      <c r="A78" s="23" t="s">
        <v>48</v>
      </c>
      <c r="B78" s="26" t="s">
        <v>106</v>
      </c>
      <c r="C78" s="30">
        <v>8094.66</v>
      </c>
    </row>
    <row r="79" spans="1:3" ht="15.75" x14ac:dyDescent="0.25">
      <c r="A79" s="23" t="s">
        <v>49</v>
      </c>
      <c r="B79" s="26" t="s">
        <v>107</v>
      </c>
      <c r="C79" s="30">
        <v>862.5</v>
      </c>
    </row>
    <row r="80" spans="1:3" ht="15.75" x14ac:dyDescent="0.25">
      <c r="A80" s="23" t="s">
        <v>95</v>
      </c>
      <c r="B80" s="26" t="s">
        <v>108</v>
      </c>
      <c r="C80" s="30">
        <v>600.78</v>
      </c>
    </row>
    <row r="81" spans="1:6" ht="15.75" x14ac:dyDescent="0.25">
      <c r="A81" s="23" t="s">
        <v>97</v>
      </c>
      <c r="B81" s="26" t="s">
        <v>109</v>
      </c>
      <c r="C81" s="30">
        <v>2749.17</v>
      </c>
    </row>
    <row r="82" spans="1:6" ht="31.5" x14ac:dyDescent="0.25">
      <c r="A82" s="23" t="s">
        <v>110</v>
      </c>
      <c r="B82" s="26" t="s">
        <v>111</v>
      </c>
      <c r="C82" s="30">
        <v>1644.1000000000001</v>
      </c>
    </row>
    <row r="83" spans="1:6" ht="15.75" x14ac:dyDescent="0.25">
      <c r="A83" s="23" t="s">
        <v>112</v>
      </c>
      <c r="B83" s="26" t="s">
        <v>113</v>
      </c>
      <c r="C83" s="30">
        <v>996.96</v>
      </c>
    </row>
    <row r="84" spans="1:6" ht="31.5" x14ac:dyDescent="0.25">
      <c r="A84" s="23" t="s">
        <v>114</v>
      </c>
      <c r="B84" s="26" t="s">
        <v>115</v>
      </c>
      <c r="C84" s="30"/>
    </row>
    <row r="85" spans="1:6" ht="15.75" x14ac:dyDescent="0.25">
      <c r="A85" s="23" t="s">
        <v>116</v>
      </c>
      <c r="B85" s="26" t="s">
        <v>117</v>
      </c>
      <c r="C85" s="30">
        <v>2455.34</v>
      </c>
    </row>
    <row r="86" spans="1:6" ht="15.75" x14ac:dyDescent="0.25">
      <c r="A86" s="23" t="s">
        <v>118</v>
      </c>
      <c r="B86" s="26" t="s">
        <v>119</v>
      </c>
      <c r="C86" s="30">
        <v>1850.58</v>
      </c>
    </row>
    <row r="87" spans="1:6" ht="15.75" x14ac:dyDescent="0.25">
      <c r="A87" s="23" t="s">
        <v>120</v>
      </c>
      <c r="B87" s="26" t="s">
        <v>121</v>
      </c>
      <c r="C87" s="30">
        <v>1166.8820000000001</v>
      </c>
    </row>
    <row r="88" spans="1:6" ht="15.75" x14ac:dyDescent="0.25">
      <c r="A88" s="23"/>
      <c r="B88" s="26" t="s">
        <v>122</v>
      </c>
      <c r="C88" s="30"/>
    </row>
    <row r="89" spans="1:6" ht="15.75" x14ac:dyDescent="0.25">
      <c r="A89" s="14"/>
      <c r="B89" s="11" t="s">
        <v>123</v>
      </c>
      <c r="C89" s="30">
        <v>397.79</v>
      </c>
    </row>
    <row r="90" spans="1:6" ht="15.75" x14ac:dyDescent="0.25">
      <c r="A90" s="14"/>
      <c r="B90" s="27" t="s">
        <v>124</v>
      </c>
      <c r="C90" s="32">
        <f>SUM(C59:C89)</f>
        <v>27052.702000000001</v>
      </c>
    </row>
    <row r="91" spans="1:6" ht="15.75" x14ac:dyDescent="0.25">
      <c r="A91" s="28" t="s">
        <v>125</v>
      </c>
      <c r="B91" s="11" t="s">
        <v>126</v>
      </c>
      <c r="C91" s="32">
        <f>24673.704</f>
        <v>24673.704000000002</v>
      </c>
    </row>
    <row r="92" spans="1:6" ht="15.75" x14ac:dyDescent="0.25">
      <c r="A92" s="11"/>
      <c r="B92" s="12" t="s">
        <v>127</v>
      </c>
      <c r="C92" s="32">
        <f>C13+C27+C35+C41+C45+C56+C90+C91</f>
        <v>163035.37900000002</v>
      </c>
    </row>
    <row r="93" spans="1:6" s="38" customFormat="1" ht="15.75" x14ac:dyDescent="0.25">
      <c r="A93" s="33"/>
      <c r="B93" s="34" t="s">
        <v>132</v>
      </c>
      <c r="C93" s="35">
        <v>204925.6</v>
      </c>
      <c r="D93" s="36"/>
      <c r="E93" s="37"/>
      <c r="F93" s="37"/>
    </row>
    <row r="94" spans="1:6" s="5" customFormat="1" ht="15.75" x14ac:dyDescent="0.25">
      <c r="A94" s="33"/>
      <c r="B94" s="34" t="s">
        <v>133</v>
      </c>
      <c r="C94" s="35">
        <v>191201.81</v>
      </c>
      <c r="D94" s="36"/>
      <c r="E94" s="36"/>
      <c r="F94" s="36"/>
    </row>
    <row r="95" spans="1:6" s="5" customFormat="1" ht="15.75" x14ac:dyDescent="0.25">
      <c r="A95" s="33"/>
      <c r="B95" s="34" t="s">
        <v>136</v>
      </c>
      <c r="C95" s="35">
        <v>2764.27</v>
      </c>
      <c r="D95" s="36"/>
      <c r="E95" s="36"/>
      <c r="F95" s="36"/>
    </row>
    <row r="96" spans="1:6" s="5" customFormat="1" ht="15.75" x14ac:dyDescent="0.25">
      <c r="A96" s="33"/>
      <c r="B96" s="34" t="s">
        <v>135</v>
      </c>
      <c r="C96" s="39">
        <f>C94+C95-C92</f>
        <v>30930.700999999972</v>
      </c>
      <c r="D96" s="37"/>
      <c r="E96" s="37"/>
      <c r="F96" s="37"/>
    </row>
    <row r="97" spans="1:6" s="5" customFormat="1" ht="15.75" x14ac:dyDescent="0.25">
      <c r="A97" s="33"/>
      <c r="B97" s="34" t="s">
        <v>134</v>
      </c>
      <c r="C97" s="39">
        <f>C5+C96</f>
        <v>-62075.969000000026</v>
      </c>
      <c r="D97" s="37"/>
      <c r="E97" s="37"/>
      <c r="F97" s="37"/>
    </row>
    <row r="98" spans="1:6" s="41" customFormat="1" ht="15.75" x14ac:dyDescent="0.25">
      <c r="A98" s="42"/>
      <c r="B98" s="42"/>
      <c r="C98" s="40"/>
    </row>
    <row r="99" spans="1:6" s="41" customFormat="1" ht="15.75" x14ac:dyDescent="0.25">
      <c r="A99" s="42"/>
      <c r="B99" s="42"/>
      <c r="C99" s="40"/>
    </row>
    <row r="100" spans="1:6" s="13" customFormat="1" ht="15.75" x14ac:dyDescent="0.25">
      <c r="C100" s="18"/>
    </row>
    <row r="101" spans="1:6" s="13" customFormat="1" ht="15.75" x14ac:dyDescent="0.25">
      <c r="C101" s="18"/>
    </row>
    <row r="102" spans="1:6" s="13" customFormat="1" ht="15.75" x14ac:dyDescent="0.25">
      <c r="C102" s="18"/>
    </row>
    <row r="103" spans="1:6" s="13" customFormat="1" ht="15.75" x14ac:dyDescent="0.25">
      <c r="C103" s="18"/>
    </row>
    <row r="104" spans="1:6" s="13" customFormat="1" ht="15.75" x14ac:dyDescent="0.25">
      <c r="C104" s="18"/>
    </row>
  </sheetData>
  <mergeCells count="5">
    <mergeCell ref="A99:B99"/>
    <mergeCell ref="A1:B1"/>
    <mergeCell ref="A2:B2"/>
    <mergeCell ref="A3:B3"/>
    <mergeCell ref="A98:B9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2024-02-01T09:18:52Z</dcterms:created>
  <dcterms:modified xsi:type="dcterms:W3CDTF">2024-03-15T06:48:27Z</dcterms:modified>
</cp:coreProperties>
</file>