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Гогол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2" i="1" l="1"/>
  <c r="C53" i="1"/>
  <c r="C40" i="1"/>
  <c r="C34" i="1"/>
  <c r="C26" i="1"/>
  <c r="C13" i="1"/>
  <c r="C73" i="1"/>
  <c r="C44" i="1" l="1"/>
  <c r="C74" i="1" l="1"/>
  <c r="C77" i="1" s="1"/>
  <c r="C78" i="1" s="1"/>
</calcChain>
</file>

<file path=xl/sharedStrings.xml><?xml version="1.0" encoding="utf-8"?>
<sst xmlns="http://schemas.openxmlformats.org/spreadsheetml/2006/main" count="110" uniqueCount="109">
  <si>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</si>
  <si>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</si>
  <si>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</si>
  <si>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</si>
  <si>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</si>
  <si>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</si>
  <si>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</si>
  <si>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</si>
  <si>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</si>
  <si>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</si>
  <si>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</si>
  <si>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</si>
  <si>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</si>
  <si>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</si>
  <si>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</si>
  <si>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</si>
  <si>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</si>
  <si>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</si>
  <si>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</si>
  <si>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</si>
  <si>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</si>
  <si>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</si>
  <si>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</si>
  <si>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</si>
  <si>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</si>
  <si>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</si>
  <si>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</si>
  <si>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</si>
  <si>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</si>
  <si>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</si>
  <si>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</si>
  <si>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</si>
  <si>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</si>
  <si>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</si>
  <si>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</si>
  <si>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</si>
  <si>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</si>
  <si>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</si>
  <si>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</si>
  <si>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</si>
  <si>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</si>
  <si>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</si>
  <si>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</si>
  <si>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</si>
  <si>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</si>
  <si>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</si>
  <si>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</si>
  <si>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</si>
  <si>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 xml:space="preserve"> 3.9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</si>
  <si>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</si>
  <si>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</si>
  <si>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</si>
  <si>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</si>
  <si>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</si>
  <si>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</si>
  <si>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</si>
  <si>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</si>
  <si>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</si>
  <si>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</si>
  <si>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</si>
  <si>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</si>
  <si>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</si>
  <si>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</si>
  <si>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</si>
  <si>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</si>
  <si>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</si>
  <si>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</si>
  <si>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</si>
  <si>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</si>
  <si>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</si>
  <si>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</si>
  <si>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</si>
  <si>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</si>
  <si>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</si>
  <si>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</si>
  <si>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</si>
  <si>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</si>
  <si>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</si>
  <si>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</si>
  <si>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</si>
  <si>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подготовка оборудования ИТП МКД к промывке системы отопления:</t>
  </si>
  <si>
    <t>установка сантехнической прокладки 3/4 (ИТП)</t>
  </si>
  <si>
    <t>замена крана шарового Ду 15 мм на стояке отопления кв.9</t>
  </si>
  <si>
    <t>смена вентиля  ГВС Ду 15 мм кв.9</t>
  </si>
  <si>
    <t>уплотнение соединений сантехническим льном кв.9</t>
  </si>
  <si>
    <t>замена микровоздушника на радиаторе кв.9</t>
  </si>
  <si>
    <t>замена крана шарового Ду 15 мм</t>
  </si>
  <si>
    <t>уплотнение лентой ФУМ</t>
  </si>
  <si>
    <t xml:space="preserve"> 9.3</t>
  </si>
  <si>
    <t>Текущий ремонт конструктивных элементов (непредвиденные работы)</t>
  </si>
  <si>
    <t>смена пружины на тамбурную дверь - 1под</t>
  </si>
  <si>
    <t>сбор для утилизации автопокрышек б/у с площадок ТКО от МКД ( Гоголя 12,14)</t>
  </si>
  <si>
    <t>ремонт свторки слухового окна с набивкой ДВП 300*600</t>
  </si>
  <si>
    <t>укрепление жалюзей слухового окна</t>
  </si>
  <si>
    <t>утепление чердачного люка монтажной пеной</t>
  </si>
  <si>
    <t>изготовление, окраска и установка скамейки - 1 подъезд</t>
  </si>
  <si>
    <t>окраска МАФ (скамейки)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</si>
  <si>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</si>
  <si>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</si>
  <si>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</si>
  <si>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</si>
  <si>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</si>
  <si>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14</t>
  </si>
  <si>
    <t xml:space="preserve">Отчет за 2023 г. </t>
  </si>
  <si>
    <t>Результат на 01.01.2023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</si>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</sst>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4" fillId="0" borderId="1" xfId="0" applyFont="1" applyBorder="1"/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2" fontId="5" fillId="0" borderId="1" xfId="0" applyNumberFormat="1" applyFont="1" applyFill="1" applyBorder="1" applyAlignment="1"/>
    <xf numFmtId="0" fontId="4" fillId="0" borderId="0" xfId="0" applyFont="1" applyFill="1" applyBorder="1"/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NumberFormat="1" applyFont="1" applyFill="1" applyBorder="1" applyAlignment="1">
      <alignment wrapText="1"/>
    </xf>
    <xf numFmtId="2" fontId="4" fillId="0" borderId="0" xfId="0" applyNumberFormat="1" applyFont="1" applyFill="1" applyAlignment="1">
      <alignment wrapText="1"/>
    </xf>
    <xf numFmtId="16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/>
    <xf numFmtId="0" fontId="5" fillId="0" borderId="1" xfId="0" applyNumberFormat="1" applyFont="1" applyFill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0" fontId="4" fillId="0" borderId="1" xfId="1" applyFont="1" applyBorder="1" applyAlignment="1">
      <alignment horizontal="center"/>
    </xf>
    <xf numFmtId="0" fontId="5" fillId="0" borderId="1" xfId="1" applyFont="1" applyBorder="1"/>
    <xf numFmtId="2" fontId="5" fillId="0" borderId="1" xfId="2" applyNumberFormat="1" applyFont="1" applyFill="1" applyBorder="1" applyAlignment="1"/>
    <xf numFmtId="2" fontId="4" fillId="0" borderId="0" xfId="1" applyNumberFormat="1" applyFont="1"/>
    <xf numFmtId="0" fontId="4" fillId="0" borderId="0" xfId="1" applyFont="1"/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2" fontId="5" fillId="0" borderId="1" xfId="2" applyNumberFormat="1" applyFont="1" applyBorder="1" applyAlignment="1"/>
    <xf numFmtId="0" fontId="5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topLeftCell="A52" workbookViewId="0">
      <selection activeCell="H66" sqref="H66"/>
    </sheetView>
  </sheetViews>
  <sheetFormatPr defaultColWidth="9.140625" defaultRowHeight="12.75" x14ac:dyDescent="0.2"/>
  <cols>
    <col min="1" max="1" width="10.28515625" style="1" customWidth="1"/>
    <col min="2" max="2" width="72.85546875" style="1" customWidth="1"/>
    <col min="3" max="3" width="14.7109375" style="1" customWidth="1"/>
    <col min="4" max="200" width="9.140625" style="1" customWidth="1"/>
    <col min="201" max="201" width="5.140625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7.140625" style="1" customWidth="1"/>
    <col min="208" max="208" width="11.7109375" style="1" customWidth="1"/>
    <col min="209" max="211" width="6.7109375" style="1" customWidth="1"/>
    <col min="212" max="212" width="8" style="1" customWidth="1"/>
    <col min="213" max="214" width="6.7109375" style="1" customWidth="1"/>
    <col min="215" max="215" width="6.5703125" style="1" customWidth="1"/>
    <col min="216" max="220" width="6.7109375" style="1" customWidth="1"/>
    <col min="221" max="221" width="10" style="1" customWidth="1"/>
    <col min="222" max="16384" width="9.140625" style="1"/>
  </cols>
  <sheetData>
    <row r="1" spans="1:3" s="5" customFormat="1" ht="15.75" x14ac:dyDescent="0.25">
      <c r="A1" s="36" t="s">
        <v>103</v>
      </c>
      <c r="B1" s="36"/>
      <c r="C1" s="4"/>
    </row>
    <row r="2" spans="1:3" s="5" customFormat="1" ht="15.75" x14ac:dyDescent="0.25">
      <c r="A2" s="36" t="s">
        <v>101</v>
      </c>
      <c r="B2" s="36"/>
      <c r="C2" s="4"/>
    </row>
    <row r="3" spans="1:3" s="5" customFormat="1" ht="15.75" x14ac:dyDescent="0.25">
      <c r="A3" s="36" t="s">
        <v>102</v>
      </c>
      <c r="B3" s="36"/>
      <c r="C3" s="4"/>
    </row>
    <row r="4" spans="1:3" s="5" customFormat="1" ht="15.75" x14ac:dyDescent="0.25">
      <c r="A4" s="6"/>
      <c r="B4" s="6"/>
      <c r="C4" s="4"/>
    </row>
    <row r="5" spans="1:3" s="10" customFormat="1" ht="15.75" x14ac:dyDescent="0.25">
      <c r="A5" s="7"/>
      <c r="B5" s="8" t="s">
        <v>104</v>
      </c>
      <c r="C5" s="9">
        <v>37989.949099999947</v>
      </c>
    </row>
    <row r="6" spans="1:3" ht="15.75" x14ac:dyDescent="0.25">
      <c r="A6" s="11"/>
      <c r="B6" s="12" t="s">
        <v>0</v>
      </c>
      <c r="C6" s="11"/>
    </row>
    <row r="7" spans="1:3" ht="15.75" x14ac:dyDescent="0.25">
      <c r="A7" s="14" t="s">
        <v>1</v>
      </c>
      <c r="B7" s="11" t="s">
        <v>2</v>
      </c>
      <c r="C7" s="11"/>
    </row>
    <row r="8" spans="1:3" ht="24" customHeight="1" x14ac:dyDescent="0.25">
      <c r="A8" s="14"/>
      <c r="B8" s="11" t="s">
        <v>3</v>
      </c>
      <c r="C8" s="25">
        <v>4391.28</v>
      </c>
    </row>
    <row r="9" spans="1:3" ht="15.75" x14ac:dyDescent="0.25">
      <c r="A9" s="16" t="s">
        <v>4</v>
      </c>
      <c r="B9" s="11" t="s">
        <v>5</v>
      </c>
      <c r="C9" s="25">
        <v>0</v>
      </c>
    </row>
    <row r="10" spans="1:3" ht="15.75" x14ac:dyDescent="0.25">
      <c r="A10" s="14"/>
      <c r="B10" s="11" t="s">
        <v>3</v>
      </c>
      <c r="C10" s="25">
        <v>10336.200000000003</v>
      </c>
    </row>
    <row r="11" spans="1:3" ht="47.25" x14ac:dyDescent="0.25">
      <c r="A11" s="14" t="s">
        <v>6</v>
      </c>
      <c r="B11" s="11" t="s">
        <v>7</v>
      </c>
      <c r="C11" s="25">
        <v>867.62699999999995</v>
      </c>
    </row>
    <row r="12" spans="1:3" ht="23.25" customHeight="1" x14ac:dyDescent="0.25">
      <c r="A12" s="14" t="s">
        <v>8</v>
      </c>
      <c r="B12" s="11" t="s">
        <v>9</v>
      </c>
      <c r="C12" s="25">
        <v>72.564799999999991</v>
      </c>
    </row>
    <row r="13" spans="1:3" ht="15.75" x14ac:dyDescent="0.25">
      <c r="A13" s="14"/>
      <c r="B13" s="12" t="s">
        <v>10</v>
      </c>
      <c r="C13" s="26">
        <f>SUM(C8:C12)</f>
        <v>15667.671800000004</v>
      </c>
    </row>
    <row r="14" spans="1:3" ht="31.5" x14ac:dyDescent="0.25">
      <c r="A14" s="14" t="s">
        <v>11</v>
      </c>
      <c r="B14" s="12" t="s">
        <v>12</v>
      </c>
      <c r="C14" s="25"/>
    </row>
    <row r="15" spans="1:3" ht="15.75" x14ac:dyDescent="0.25">
      <c r="A15" s="14" t="s">
        <v>13</v>
      </c>
      <c r="B15" s="11" t="s">
        <v>14</v>
      </c>
      <c r="C15" s="25">
        <v>811.3</v>
      </c>
    </row>
    <row r="16" spans="1:3" ht="15.75" x14ac:dyDescent="0.25">
      <c r="A16" s="14" t="s">
        <v>15</v>
      </c>
      <c r="B16" s="11" t="s">
        <v>16</v>
      </c>
      <c r="C16" s="25">
        <v>745.87199999999996</v>
      </c>
    </row>
    <row r="17" spans="1:3" ht="15.75" x14ac:dyDescent="0.25">
      <c r="A17" s="14" t="s">
        <v>17</v>
      </c>
      <c r="B17" s="11" t="s">
        <v>18</v>
      </c>
      <c r="C17" s="25">
        <v>533.63199999999995</v>
      </c>
    </row>
    <row r="18" spans="1:3" ht="15.75" x14ac:dyDescent="0.25">
      <c r="A18" s="14" t="s">
        <v>19</v>
      </c>
      <c r="B18" s="11" t="s">
        <v>20</v>
      </c>
      <c r="C18" s="25">
        <v>647.04</v>
      </c>
    </row>
    <row r="19" spans="1:3" ht="15.75" x14ac:dyDescent="0.25">
      <c r="A19" s="14" t="s">
        <v>21</v>
      </c>
      <c r="B19" s="11" t="s">
        <v>22</v>
      </c>
      <c r="C19" s="25">
        <v>7465.8150000000005</v>
      </c>
    </row>
    <row r="20" spans="1:3" ht="15.75" x14ac:dyDescent="0.25">
      <c r="A20" s="14" t="s">
        <v>23</v>
      </c>
      <c r="B20" s="11" t="s">
        <v>24</v>
      </c>
      <c r="C20" s="25">
        <v>4735.0099999999993</v>
      </c>
    </row>
    <row r="21" spans="1:3" ht="15.75" x14ac:dyDescent="0.25">
      <c r="A21" s="14" t="s">
        <v>25</v>
      </c>
      <c r="B21" s="11" t="s">
        <v>26</v>
      </c>
      <c r="C21" s="25">
        <v>1142.876</v>
      </c>
    </row>
    <row r="22" spans="1:3" ht="31.5" x14ac:dyDescent="0.25">
      <c r="A22" s="14" t="s">
        <v>27</v>
      </c>
      <c r="B22" s="11" t="s">
        <v>28</v>
      </c>
      <c r="C22" s="25">
        <v>254.40000000000003</v>
      </c>
    </row>
    <row r="23" spans="1:3" ht="47.25" x14ac:dyDescent="0.25">
      <c r="A23" s="14" t="s">
        <v>29</v>
      </c>
      <c r="B23" s="11" t="s">
        <v>30</v>
      </c>
      <c r="C23" s="25">
        <v>3459.4559999999997</v>
      </c>
    </row>
    <row r="24" spans="1:3" ht="18.75" customHeight="1" x14ac:dyDescent="0.25">
      <c r="A24" s="14" t="s">
        <v>31</v>
      </c>
      <c r="B24" s="11" t="s">
        <v>32</v>
      </c>
      <c r="C24" s="25">
        <v>861.08799999999997</v>
      </c>
    </row>
    <row r="25" spans="1:3" ht="18.75" customHeight="1" x14ac:dyDescent="0.25">
      <c r="A25" s="17" t="s">
        <v>33</v>
      </c>
      <c r="B25" s="11" t="s">
        <v>34</v>
      </c>
      <c r="C25" s="25">
        <v>237.81299999999999</v>
      </c>
    </row>
    <row r="26" spans="1:3" ht="15.75" x14ac:dyDescent="0.25">
      <c r="A26" s="14"/>
      <c r="B26" s="12" t="s">
        <v>35</v>
      </c>
      <c r="C26" s="26">
        <f>SUM(C15:C25)</f>
        <v>20894.301999999996</v>
      </c>
    </row>
    <row r="27" spans="1:3" ht="31.5" x14ac:dyDescent="0.25">
      <c r="A27" s="14"/>
      <c r="B27" s="12" t="s">
        <v>36</v>
      </c>
      <c r="C27" s="25"/>
    </row>
    <row r="28" spans="1:3" ht="15.75" x14ac:dyDescent="0.25">
      <c r="A28" s="18" t="s">
        <v>37</v>
      </c>
      <c r="B28" s="11" t="s">
        <v>38</v>
      </c>
      <c r="C28" s="25">
        <v>10948</v>
      </c>
    </row>
    <row r="29" spans="1:3" ht="15.75" x14ac:dyDescent="0.25">
      <c r="A29" s="18" t="s">
        <v>39</v>
      </c>
      <c r="B29" s="11" t="s">
        <v>40</v>
      </c>
      <c r="C29" s="25">
        <v>3728.4</v>
      </c>
    </row>
    <row r="30" spans="1:3" ht="15.75" x14ac:dyDescent="0.25">
      <c r="A30" s="18" t="s">
        <v>41</v>
      </c>
      <c r="B30" s="11" t="s">
        <v>42</v>
      </c>
      <c r="C30" s="25">
        <v>3950.7000000000003</v>
      </c>
    </row>
    <row r="31" spans="1:3" ht="15.75" x14ac:dyDescent="0.25">
      <c r="A31" s="18" t="s">
        <v>43</v>
      </c>
      <c r="B31" s="11" t="s">
        <v>44</v>
      </c>
      <c r="C31" s="25">
        <v>276.89999999999998</v>
      </c>
    </row>
    <row r="32" spans="1:3" ht="15.75" x14ac:dyDescent="0.25">
      <c r="A32" s="18" t="s">
        <v>45</v>
      </c>
      <c r="B32" s="11" t="s">
        <v>46</v>
      </c>
      <c r="C32" s="25">
        <v>4337.04</v>
      </c>
    </row>
    <row r="33" spans="1:3" ht="15.75" x14ac:dyDescent="0.25">
      <c r="A33" s="14" t="s">
        <v>48</v>
      </c>
      <c r="B33" s="11" t="s">
        <v>49</v>
      </c>
      <c r="C33" s="25">
        <v>154.94</v>
      </c>
    </row>
    <row r="34" spans="1:3" ht="15.75" x14ac:dyDescent="0.25">
      <c r="A34" s="14"/>
      <c r="B34" s="12" t="s">
        <v>50</v>
      </c>
      <c r="C34" s="26">
        <f>SUM(C28:C33)</f>
        <v>23395.98</v>
      </c>
    </row>
    <row r="35" spans="1:3" ht="15.75" x14ac:dyDescent="0.25">
      <c r="A35" s="14"/>
      <c r="B35" s="12" t="s">
        <v>51</v>
      </c>
      <c r="C35" s="25"/>
    </row>
    <row r="36" spans="1:3" s="2" customFormat="1" ht="15.75" x14ac:dyDescent="0.25">
      <c r="A36" s="18" t="s">
        <v>52</v>
      </c>
      <c r="B36" s="11" t="s">
        <v>53</v>
      </c>
      <c r="C36" s="27">
        <v>2266.2180000000003</v>
      </c>
    </row>
    <row r="37" spans="1:3" ht="31.5" x14ac:dyDescent="0.25">
      <c r="A37" s="14" t="s">
        <v>54</v>
      </c>
      <c r="B37" s="11" t="s">
        <v>55</v>
      </c>
      <c r="C37" s="25">
        <v>1133.1090000000002</v>
      </c>
    </row>
    <row r="38" spans="1:3" ht="31.5" x14ac:dyDescent="0.25">
      <c r="A38" s="14" t="s">
        <v>56</v>
      </c>
      <c r="B38" s="11" t="s">
        <v>57</v>
      </c>
      <c r="C38" s="25">
        <v>5744.8160000000007</v>
      </c>
    </row>
    <row r="39" spans="1:3" ht="31.5" x14ac:dyDescent="0.25">
      <c r="A39" s="14" t="s">
        <v>58</v>
      </c>
      <c r="B39" s="11" t="s">
        <v>59</v>
      </c>
      <c r="C39" s="25">
        <v>3399.3270000000002</v>
      </c>
    </row>
    <row r="40" spans="1:3" ht="15.75" x14ac:dyDescent="0.25">
      <c r="A40" s="14"/>
      <c r="B40" s="12" t="s">
        <v>60</v>
      </c>
      <c r="C40" s="26">
        <f>SUM(C36:C39)</f>
        <v>12543.470000000001</v>
      </c>
    </row>
    <row r="41" spans="1:3" ht="15.75" x14ac:dyDescent="0.25">
      <c r="A41" s="14"/>
      <c r="B41" s="12" t="s">
        <v>61</v>
      </c>
      <c r="C41" s="25"/>
    </row>
    <row r="42" spans="1:3" ht="31.5" x14ac:dyDescent="0.25">
      <c r="A42" s="14" t="s">
        <v>62</v>
      </c>
      <c r="B42" s="11" t="s">
        <v>63</v>
      </c>
      <c r="C42" s="25">
        <v>5819.4240000000018</v>
      </c>
    </row>
    <row r="43" spans="1:3" ht="15.75" x14ac:dyDescent="0.25">
      <c r="A43" s="14" t="s">
        <v>64</v>
      </c>
      <c r="B43" s="11" t="s">
        <v>65</v>
      </c>
      <c r="C43" s="25">
        <v>1622.7240000000004</v>
      </c>
    </row>
    <row r="44" spans="1:3" ht="15.75" x14ac:dyDescent="0.25">
      <c r="A44" s="14"/>
      <c r="B44" s="12" t="s">
        <v>66</v>
      </c>
      <c r="C44" s="26">
        <f>SUM(C42:C43)</f>
        <v>7442.148000000002</v>
      </c>
    </row>
    <row r="45" spans="1:3" ht="15.75" x14ac:dyDescent="0.25">
      <c r="A45" s="14"/>
      <c r="B45" s="11"/>
      <c r="C45" s="25"/>
    </row>
    <row r="46" spans="1:3" ht="15.75" x14ac:dyDescent="0.25">
      <c r="A46" s="19" t="s">
        <v>67</v>
      </c>
      <c r="B46" s="11" t="s">
        <v>68</v>
      </c>
      <c r="C46" s="26">
        <v>761.6</v>
      </c>
    </row>
    <row r="47" spans="1:3" ht="15.75" x14ac:dyDescent="0.25">
      <c r="A47" s="19" t="s">
        <v>69</v>
      </c>
      <c r="B47" s="11" t="s">
        <v>70</v>
      </c>
      <c r="C47" s="26">
        <v>810.88</v>
      </c>
    </row>
    <row r="48" spans="1:3" ht="15.75" x14ac:dyDescent="0.25">
      <c r="A48" s="14"/>
      <c r="B48" s="11"/>
      <c r="C48" s="25"/>
    </row>
    <row r="49" spans="1:3" ht="15.75" x14ac:dyDescent="0.25">
      <c r="A49" s="14"/>
      <c r="B49" s="12" t="s">
        <v>71</v>
      </c>
      <c r="C49" s="25"/>
    </row>
    <row r="50" spans="1:3" ht="15.75" x14ac:dyDescent="0.25">
      <c r="A50" s="14" t="s">
        <v>72</v>
      </c>
      <c r="B50" s="11" t="s">
        <v>73</v>
      </c>
      <c r="C50" s="25">
        <v>4045.1999999999994</v>
      </c>
    </row>
    <row r="51" spans="1:3" ht="47.25" x14ac:dyDescent="0.25">
      <c r="A51" s="14"/>
      <c r="B51" s="11" t="s">
        <v>74</v>
      </c>
      <c r="C51" s="25">
        <v>3938.52</v>
      </c>
    </row>
    <row r="52" spans="1:3" ht="47.25" x14ac:dyDescent="0.25">
      <c r="A52" s="14"/>
      <c r="B52" s="11" t="s">
        <v>75</v>
      </c>
      <c r="C52" s="25">
        <v>3938.52</v>
      </c>
    </row>
    <row r="53" spans="1:3" ht="15.75" x14ac:dyDescent="0.25">
      <c r="A53" s="14"/>
      <c r="B53" s="12" t="s">
        <v>76</v>
      </c>
      <c r="C53" s="26">
        <f>SUM(C50:C52)</f>
        <v>11922.24</v>
      </c>
    </row>
    <row r="54" spans="1:3" ht="15.75" x14ac:dyDescent="0.25">
      <c r="A54" s="14"/>
      <c r="B54" s="12" t="s">
        <v>77</v>
      </c>
      <c r="C54" s="25"/>
    </row>
    <row r="55" spans="1:3" ht="31.5" x14ac:dyDescent="0.25">
      <c r="A55" s="14" t="s">
        <v>78</v>
      </c>
      <c r="B55" s="12" t="s">
        <v>79</v>
      </c>
      <c r="C55" s="25">
        <v>0</v>
      </c>
    </row>
    <row r="56" spans="1:3" ht="31.5" x14ac:dyDescent="0.25">
      <c r="A56" s="21"/>
      <c r="B56" s="22" t="s">
        <v>80</v>
      </c>
      <c r="C56" s="25">
        <v>0</v>
      </c>
    </row>
    <row r="57" spans="1:3" ht="15.75" x14ac:dyDescent="0.25">
      <c r="A57" s="21" t="s">
        <v>47</v>
      </c>
      <c r="B57" s="23" t="s">
        <v>81</v>
      </c>
      <c r="C57" s="25">
        <v>242.78</v>
      </c>
    </row>
    <row r="58" spans="1:3" ht="15.75" x14ac:dyDescent="0.25">
      <c r="A58" s="21"/>
      <c r="B58" s="24" t="s">
        <v>82</v>
      </c>
      <c r="C58" s="25">
        <v>996.96</v>
      </c>
    </row>
    <row r="59" spans="1:3" ht="15.75" x14ac:dyDescent="0.25">
      <c r="A59" s="21"/>
      <c r="B59" s="24" t="s">
        <v>83</v>
      </c>
      <c r="C59" s="25">
        <v>996.96</v>
      </c>
    </row>
    <row r="60" spans="1:3" ht="15.75" x14ac:dyDescent="0.25">
      <c r="A60" s="21"/>
      <c r="B60" s="24" t="s">
        <v>84</v>
      </c>
      <c r="C60" s="25"/>
    </row>
    <row r="61" spans="1:3" ht="15.75" x14ac:dyDescent="0.25">
      <c r="A61" s="21"/>
      <c r="B61" s="24" t="s">
        <v>85</v>
      </c>
      <c r="C61" s="25">
        <v>1136.82</v>
      </c>
    </row>
    <row r="62" spans="1:3" ht="15.75" x14ac:dyDescent="0.25">
      <c r="A62" s="21"/>
      <c r="B62" s="23" t="s">
        <v>86</v>
      </c>
      <c r="C62" s="25">
        <v>1993.92</v>
      </c>
    </row>
    <row r="63" spans="1:3" ht="15.75" x14ac:dyDescent="0.25">
      <c r="A63" s="21"/>
      <c r="B63" s="23" t="s">
        <v>87</v>
      </c>
      <c r="C63" s="25"/>
    </row>
    <row r="64" spans="1:3" ht="31.5" x14ac:dyDescent="0.25">
      <c r="A64" s="14" t="s">
        <v>88</v>
      </c>
      <c r="B64" s="12" t="s">
        <v>89</v>
      </c>
      <c r="C64" s="25">
        <v>0</v>
      </c>
    </row>
    <row r="65" spans="1:6" ht="15.75" x14ac:dyDescent="0.25">
      <c r="A65" s="14"/>
      <c r="B65" s="20" t="s">
        <v>90</v>
      </c>
      <c r="C65" s="25">
        <v>397.79</v>
      </c>
    </row>
    <row r="66" spans="1:6" ht="31.5" x14ac:dyDescent="0.25">
      <c r="A66" s="14"/>
      <c r="B66" s="23" t="s">
        <v>91</v>
      </c>
      <c r="C66" s="25">
        <v>360</v>
      </c>
    </row>
    <row r="67" spans="1:6" ht="15.75" x14ac:dyDescent="0.25">
      <c r="A67" s="14"/>
      <c r="B67" s="20" t="s">
        <v>92</v>
      </c>
      <c r="C67" s="25">
        <v>219.7278</v>
      </c>
    </row>
    <row r="68" spans="1:6" ht="15.75" x14ac:dyDescent="0.25">
      <c r="A68" s="14"/>
      <c r="B68" s="20" t="s">
        <v>93</v>
      </c>
      <c r="C68" s="25"/>
    </row>
    <row r="69" spans="1:6" ht="15.75" x14ac:dyDescent="0.25">
      <c r="A69" s="14"/>
      <c r="B69" s="3" t="s">
        <v>94</v>
      </c>
      <c r="C69" s="25">
        <v>572.76</v>
      </c>
    </row>
    <row r="70" spans="1:6" ht="15.75" x14ac:dyDescent="0.25">
      <c r="A70" s="21"/>
      <c r="B70" s="20" t="s">
        <v>95</v>
      </c>
      <c r="C70" s="25">
        <v>5500</v>
      </c>
    </row>
    <row r="71" spans="1:6" ht="15.75" x14ac:dyDescent="0.25">
      <c r="A71" s="14"/>
      <c r="B71" s="20" t="s">
        <v>96</v>
      </c>
      <c r="C71" s="25">
        <v>470.358</v>
      </c>
    </row>
    <row r="72" spans="1:6" ht="15.75" x14ac:dyDescent="0.25">
      <c r="A72" s="14"/>
      <c r="B72" s="12" t="s">
        <v>97</v>
      </c>
      <c r="C72" s="26">
        <f>SUM(C55:C71)</f>
        <v>12888.075799999999</v>
      </c>
    </row>
    <row r="73" spans="1:6" ht="15.75" x14ac:dyDescent="0.25">
      <c r="A73" s="19" t="s">
        <v>98</v>
      </c>
      <c r="B73" s="11" t="s">
        <v>99</v>
      </c>
      <c r="C73" s="26">
        <f>23389.608</f>
        <v>23389.608</v>
      </c>
    </row>
    <row r="74" spans="1:6" ht="15.75" x14ac:dyDescent="0.25">
      <c r="A74" s="11"/>
      <c r="B74" s="12" t="s">
        <v>100</v>
      </c>
      <c r="C74" s="26">
        <f>C13+C26+C34+C40+C44+C46+C47+C53+C72+C73</f>
        <v>129715.97560000003</v>
      </c>
    </row>
    <row r="75" spans="1:6" s="33" customFormat="1" ht="15.75" x14ac:dyDescent="0.25">
      <c r="A75" s="28"/>
      <c r="B75" s="29" t="s">
        <v>105</v>
      </c>
      <c r="C75" s="30">
        <v>114318.12</v>
      </c>
      <c r="D75" s="31"/>
      <c r="E75" s="32"/>
      <c r="F75" s="32"/>
    </row>
    <row r="76" spans="1:6" s="34" customFormat="1" ht="15.75" x14ac:dyDescent="0.25">
      <c r="A76" s="28"/>
      <c r="B76" s="29" t="s">
        <v>106</v>
      </c>
      <c r="C76" s="30">
        <v>124382.14</v>
      </c>
      <c r="D76" s="31"/>
      <c r="E76" s="31"/>
      <c r="F76" s="31"/>
    </row>
    <row r="77" spans="1:6" s="34" customFormat="1" ht="15.75" x14ac:dyDescent="0.25">
      <c r="A77" s="28"/>
      <c r="B77" s="29" t="s">
        <v>108</v>
      </c>
      <c r="C77" s="35">
        <f>C76-C74</f>
        <v>-5333.8356000000349</v>
      </c>
      <c r="D77" s="32"/>
      <c r="E77" s="32"/>
      <c r="F77" s="32"/>
    </row>
    <row r="78" spans="1:6" s="34" customFormat="1" ht="15.75" x14ac:dyDescent="0.25">
      <c r="A78" s="28"/>
      <c r="B78" s="29" t="s">
        <v>107</v>
      </c>
      <c r="C78" s="35">
        <f>C5+C77</f>
        <v>32656.113499999912</v>
      </c>
      <c r="D78" s="32"/>
      <c r="E78" s="32"/>
      <c r="F78" s="32"/>
    </row>
    <row r="79" spans="1:6" s="13" customFormat="1" ht="15.75" x14ac:dyDescent="0.25">
      <c r="C79" s="15"/>
    </row>
    <row r="80" spans="1:6" s="13" customFormat="1" ht="15.75" x14ac:dyDescent="0.25">
      <c r="C80" s="15"/>
    </row>
    <row r="81" spans="3:3" s="13" customFormat="1" ht="15.75" x14ac:dyDescent="0.25">
      <c r="C81" s="15"/>
    </row>
    <row r="82" spans="3:3" s="13" customFormat="1" ht="15.75" x14ac:dyDescent="0.25">
      <c r="C82" s="15"/>
    </row>
    <row r="83" spans="3:3" s="13" customFormat="1" ht="15.75" x14ac:dyDescent="0.25">
      <c r="C83" s="15"/>
    </row>
    <row r="84" spans="3:3" s="13" customFormat="1" ht="15.75" x14ac:dyDescent="0.25">
      <c r="C84" s="15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2024-02-02T01:12:27Z</dcterms:created>
  <dcterms:modified xsi:type="dcterms:W3CDTF">2024-03-14T07:12:57Z</dcterms:modified>
</cp:coreProperties>
</file>