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Гогол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3" i="1" l="1"/>
  <c r="C12" i="1" l="1"/>
  <c r="C25" i="1"/>
  <c r="C32" i="1"/>
  <c r="C38" i="1"/>
  <c r="C42" i="1"/>
  <c r="C51" i="1"/>
  <c r="C72" i="1"/>
  <c r="C74" i="1" l="1"/>
  <c r="C78" i="1" s="1"/>
  <c r="C79" i="1" s="1"/>
</calcChain>
</file>

<file path=xl/sharedStrings.xml><?xml version="1.0" encoding="utf-8"?>
<sst xmlns="http://schemas.openxmlformats.org/spreadsheetml/2006/main" count="113" uniqueCount="112">
  <si>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</si>
  <si>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</si>
  <si>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</si>
  <si>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</si>
  <si>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</si>
  <si>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</si>
  <si>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</si>
  <si>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</si>
  <si>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</si>
  <si>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</si>
  <si>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</si>
  <si>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</si>
  <si>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</si>
  <si>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</si>
  <si>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</si>
  <si>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</si>
  <si>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</si>
  <si>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</si>
  <si>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</si>
  <si>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</si>
  <si>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</si>
  <si>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</si>
  <si>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</si>
  <si>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</si>
  <si>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</si>
  <si>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</si>
  <si>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</si>
  <si>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</si>
  <si>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</si>
  <si>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</si>
  <si>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</si>
  <si>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</si>
  <si>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</si>
  <si>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</si>
  <si>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</si>
  <si>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</si>
  <si>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</si>
  <si>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</si>
  <si>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</si>
  <si>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</si>
  <si>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</si>
  <si>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</si>
  <si>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</si>
  <si>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</si>
  <si>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</si>
  <si>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</si>
  <si>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</si>
  <si>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</si>
  <si>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</si>
  <si>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</si>
  <si>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</si>
  <si>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</si>
  <si>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</si>
  <si>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</si>
  <si>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</si>
  <si>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</si>
  <si>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</si>
  <si>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</si>
  <si>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</si>
  <si>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</si>
  <si>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</si>
  <si>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</si>
  <si>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</si>
  <si>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</si>
  <si>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</si>
  <si>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</si>
  <si>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</si>
  <si>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</si>
  <si>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</si>
  <si>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</si>
  <si>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</si>
  <si>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</si>
  <si>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</si>
  <si>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</si>
  <si>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</si>
  <si>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</si>
  <si>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</si>
  <si>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</si>
  <si>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</si>
  <si>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</si>
  <si>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смена домового водосчетчика ХВС  ITELMA110мм</t>
  </si>
  <si>
    <t>смена сантехнических паронитовых прокладок 3/4 на водосчетчике</t>
  </si>
  <si>
    <t>устранение свища на стояке ХВС кв.1</t>
  </si>
  <si>
    <t>устранение засора канализации в МКД - коллектор (тряпка)</t>
  </si>
  <si>
    <t>подготовка оборудования ИТП МКД к промывке системы отопления:</t>
  </si>
  <si>
    <t>устанановка шаровых кранов  Ду 25 мм</t>
  </si>
  <si>
    <t>установка сантехнической прокладки 3/4 (ИТП)</t>
  </si>
  <si>
    <t>в</t>
  </si>
  <si>
    <t>уплотнение соединений сантехническим льном</t>
  </si>
  <si>
    <t>устранение засора канализационного коллектора Ду 100 мм</t>
  </si>
  <si>
    <t>обработка подвала после засора</t>
  </si>
  <si>
    <t>замена крана шарового Ду 15 мм</t>
  </si>
  <si>
    <t>уплотнение соединений лентой ФУМ</t>
  </si>
  <si>
    <t xml:space="preserve"> 9.3</t>
  </si>
  <si>
    <t>Текущий ремонт конструктивных элементов (непредвиденные работы)</t>
  </si>
  <si>
    <t>погрузка и развоз дресвы</t>
  </si>
  <si>
    <t>ремонт контейнера ТБО с заменой днища 740*740*1,5 с добавлением уголков, сварочные работы, покраска (Гоголя 16,18)</t>
  </si>
  <si>
    <t>сбор для утилизации автопокрышек б/у с площадок ТКО от МКД ( Гоголя 16,18)</t>
  </si>
  <si>
    <t>прорез болгаркой в бордюрном камне для стока воды и копание канавы</t>
  </si>
  <si>
    <t>окраска МАФ (скамейки)</t>
  </si>
  <si>
    <t xml:space="preserve">                                    Итого по п.9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</si>
  <si>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</si>
  <si>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</si>
  <si>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</si>
  <si>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16</t>
  </si>
  <si>
    <t xml:space="preserve">Отчет за 2023 г. </t>
  </si>
  <si>
    <t>Результат на 01.01.2023г. ("+"- экономия, "-" - перерасход)</t>
  </si>
  <si>
    <t xml:space="preserve">Итого предъявлено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</si>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</sst>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/>
    <xf numFmtId="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2" fontId="5" fillId="0" borderId="1" xfId="2" applyNumberFormat="1" applyFont="1" applyBorder="1" applyAlignment="1"/>
    <xf numFmtId="0" fontId="4" fillId="0" borderId="0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2" fontId="4" fillId="0" borderId="0" xfId="0" applyNumberFormat="1" applyFont="1" applyFill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4" fillId="0" borderId="1" xfId="0" applyNumberFormat="1" applyFont="1" applyBorder="1"/>
    <xf numFmtId="2" fontId="4" fillId="0" borderId="0" xfId="0" applyNumberFormat="1" applyFont="1" applyFill="1" applyAlignment="1">
      <alignment wrapText="1"/>
    </xf>
    <xf numFmtId="0" fontId="5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4" fillId="0" borderId="1" xfId="0" applyNumberFormat="1" applyFont="1" applyBorder="1"/>
    <xf numFmtId="0" fontId="4" fillId="0" borderId="2" xfId="0" applyFont="1" applyBorder="1" applyAlignment="1">
      <alignment horizontal="center" wrapText="1"/>
    </xf>
    <xf numFmtId="0" fontId="5" fillId="0" borderId="1" xfId="1" applyFont="1" applyBorder="1"/>
    <xf numFmtId="2" fontId="5" fillId="0" borderId="3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1" applyFont="1" applyBorder="1" applyAlignment="1">
      <alignment horizontal="center"/>
    </xf>
    <xf numFmtId="2" fontId="5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1" applyFont="1"/>
    <xf numFmtId="2" fontId="4" fillId="0" borderId="0" xfId="0" applyNumberFormat="1" applyFont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topLeftCell="A64" workbookViewId="0">
      <selection activeCell="C74" sqref="C74"/>
    </sheetView>
  </sheetViews>
  <sheetFormatPr defaultColWidth="9.140625" defaultRowHeight="12.75" x14ac:dyDescent="0.2"/>
  <cols>
    <col min="1" max="1" width="5.28515625" style="1" customWidth="1"/>
    <col min="2" max="2" width="80.28515625" style="1" customWidth="1"/>
    <col min="3" max="3" width="15" style="2" customWidth="1"/>
    <col min="4" max="10" width="9.140625" style="2" customWidth="1"/>
    <col min="11" max="200" width="9.140625" style="1" customWidth="1"/>
    <col min="201" max="201" width="5.28515625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12.5703125" style="1" customWidth="1"/>
    <col min="208" max="208" width="11.85546875" style="1" customWidth="1"/>
    <col min="209" max="209" width="6.7109375" style="1" customWidth="1"/>
    <col min="210" max="210" width="6.28515625" style="1" customWidth="1"/>
    <col min="211" max="211" width="6.7109375" style="1" customWidth="1"/>
    <col min="212" max="212" width="6.5703125" style="1" customWidth="1"/>
    <col min="213" max="213" width="6.7109375" style="1" customWidth="1"/>
    <col min="214" max="214" width="6.28515625" style="1" customWidth="1"/>
    <col min="215" max="217" width="6.7109375" style="1" customWidth="1"/>
    <col min="218" max="218" width="6.28515625" style="1" customWidth="1"/>
    <col min="219" max="219" width="6.7109375" style="1" customWidth="1"/>
    <col min="220" max="221" width="10.28515625" style="1" customWidth="1"/>
    <col min="222" max="224" width="9.140625" style="1" customWidth="1"/>
    <col min="225" max="225" width="9.42578125" style="1" customWidth="1"/>
    <col min="226" max="16384" width="9.140625" style="1"/>
  </cols>
  <sheetData>
    <row r="1" spans="1:3" s="5" customFormat="1" ht="15.75" x14ac:dyDescent="0.25">
      <c r="A1" s="39" t="s">
        <v>105</v>
      </c>
      <c r="B1" s="39"/>
      <c r="C1" s="4"/>
    </row>
    <row r="2" spans="1:3" s="5" customFormat="1" ht="15.75" x14ac:dyDescent="0.25">
      <c r="A2" s="39" t="s">
        <v>103</v>
      </c>
      <c r="B2" s="39"/>
      <c r="C2" s="4"/>
    </row>
    <row r="3" spans="1:3" s="5" customFormat="1" ht="15.75" x14ac:dyDescent="0.25">
      <c r="A3" s="39" t="s">
        <v>104</v>
      </c>
      <c r="B3" s="39"/>
      <c r="C3" s="4"/>
    </row>
    <row r="4" spans="1:3" s="5" customFormat="1" ht="15.75" x14ac:dyDescent="0.25">
      <c r="A4" s="6"/>
      <c r="B4" s="6"/>
      <c r="C4" s="4"/>
    </row>
    <row r="5" spans="1:3" s="10" customFormat="1" ht="15.75" x14ac:dyDescent="0.25">
      <c r="A5" s="7"/>
      <c r="B5" s="8" t="s">
        <v>106</v>
      </c>
      <c r="C5" s="9">
        <v>-157953.3315</v>
      </c>
    </row>
    <row r="6" spans="1:3" ht="15.75" x14ac:dyDescent="0.25">
      <c r="A6" s="11"/>
      <c r="B6" s="12" t="s">
        <v>0</v>
      </c>
      <c r="C6" s="24"/>
    </row>
    <row r="7" spans="1:3" ht="15.75" x14ac:dyDescent="0.25">
      <c r="A7" s="13" t="s">
        <v>1</v>
      </c>
      <c r="B7" s="11" t="s">
        <v>2</v>
      </c>
      <c r="C7" s="24"/>
    </row>
    <row r="8" spans="1:3" ht="17.25" customHeight="1" x14ac:dyDescent="0.25">
      <c r="A8" s="13"/>
      <c r="B8" s="11" t="s">
        <v>3</v>
      </c>
      <c r="C8" s="26">
        <v>8144.3880000000008</v>
      </c>
    </row>
    <row r="9" spans="1:3" ht="15.75" x14ac:dyDescent="0.25">
      <c r="A9" s="15" t="s">
        <v>4</v>
      </c>
      <c r="B9" s="11" t="s">
        <v>5</v>
      </c>
      <c r="C9" s="26">
        <v>0</v>
      </c>
    </row>
    <row r="10" spans="1:3" ht="15.75" x14ac:dyDescent="0.25">
      <c r="A10" s="13"/>
      <c r="B10" s="11" t="s">
        <v>3</v>
      </c>
      <c r="C10" s="26">
        <v>10041.570000000002</v>
      </c>
    </row>
    <row r="11" spans="1:3" ht="47.25" x14ac:dyDescent="0.25">
      <c r="A11" s="13" t="s">
        <v>6</v>
      </c>
      <c r="B11" s="11" t="s">
        <v>7</v>
      </c>
      <c r="C11" s="26">
        <v>1717.7849999999999</v>
      </c>
    </row>
    <row r="12" spans="1:3" ht="15.75" x14ac:dyDescent="0.25">
      <c r="A12" s="13"/>
      <c r="B12" s="12" t="s">
        <v>8</v>
      </c>
      <c r="C12" s="27">
        <f>SUM(C8:C11)</f>
        <v>19903.743000000002</v>
      </c>
    </row>
    <row r="13" spans="1:3" ht="31.5" x14ac:dyDescent="0.25">
      <c r="A13" s="13" t="s">
        <v>9</v>
      </c>
      <c r="B13" s="12" t="s">
        <v>10</v>
      </c>
      <c r="C13" s="26"/>
    </row>
    <row r="14" spans="1:3" ht="15.75" x14ac:dyDescent="0.25">
      <c r="A14" s="13" t="s">
        <v>11</v>
      </c>
      <c r="B14" s="11" t="s">
        <v>12</v>
      </c>
      <c r="C14" s="26">
        <v>2444.5750000000003</v>
      </c>
    </row>
    <row r="15" spans="1:3" ht="15.75" x14ac:dyDescent="0.25">
      <c r="A15" s="13" t="s">
        <v>13</v>
      </c>
      <c r="B15" s="11" t="s">
        <v>14</v>
      </c>
      <c r="C15" s="26">
        <v>613.524</v>
      </c>
    </row>
    <row r="16" spans="1:3" ht="15.75" x14ac:dyDescent="0.25">
      <c r="A16" s="13" t="s">
        <v>15</v>
      </c>
      <c r="B16" s="11" t="s">
        <v>16</v>
      </c>
      <c r="C16" s="26">
        <v>363.26400000000001</v>
      </c>
    </row>
    <row r="17" spans="1:10" ht="15.75" x14ac:dyDescent="0.25">
      <c r="A17" s="13" t="s">
        <v>17</v>
      </c>
      <c r="B17" s="11" t="s">
        <v>18</v>
      </c>
      <c r="C17" s="26">
        <v>202.2</v>
      </c>
    </row>
    <row r="18" spans="1:10" ht="15.75" x14ac:dyDescent="0.25">
      <c r="A18" s="13" t="s">
        <v>19</v>
      </c>
      <c r="B18" s="11" t="s">
        <v>20</v>
      </c>
      <c r="C18" s="26">
        <v>5530.0050000000001</v>
      </c>
    </row>
    <row r="19" spans="1:10" ht="15.75" x14ac:dyDescent="0.25">
      <c r="A19" s="13" t="s">
        <v>21</v>
      </c>
      <c r="B19" s="11" t="s">
        <v>22</v>
      </c>
      <c r="C19" s="26">
        <v>750.71999999999991</v>
      </c>
    </row>
    <row r="20" spans="1:10" ht="15.75" x14ac:dyDescent="0.25">
      <c r="A20" s="13" t="s">
        <v>23</v>
      </c>
      <c r="B20" s="11" t="s">
        <v>24</v>
      </c>
      <c r="C20" s="26">
        <v>1188.152</v>
      </c>
    </row>
    <row r="21" spans="1:10" ht="31.5" x14ac:dyDescent="0.25">
      <c r="A21" s="13" t="s">
        <v>25</v>
      </c>
      <c r="B21" s="11" t="s">
        <v>26</v>
      </c>
      <c r="C21" s="26">
        <v>354.88799999999998</v>
      </c>
    </row>
    <row r="22" spans="1:10" ht="31.5" x14ac:dyDescent="0.25">
      <c r="A22" s="13" t="s">
        <v>27</v>
      </c>
      <c r="B22" s="11" t="s">
        <v>28</v>
      </c>
      <c r="C22" s="26">
        <v>4279.3919999999998</v>
      </c>
    </row>
    <row r="23" spans="1:10" ht="22.5" customHeight="1" x14ac:dyDescent="0.25">
      <c r="A23" s="13" t="s">
        <v>29</v>
      </c>
      <c r="B23" s="11" t="s">
        <v>30</v>
      </c>
      <c r="C23" s="26">
        <v>586.17599999999993</v>
      </c>
    </row>
    <row r="24" spans="1:10" ht="15.75" x14ac:dyDescent="0.25">
      <c r="A24" s="16" t="s">
        <v>31</v>
      </c>
      <c r="B24" s="11" t="s">
        <v>32</v>
      </c>
      <c r="C24" s="26">
        <v>304.41899999999998</v>
      </c>
    </row>
    <row r="25" spans="1:10" ht="15.75" x14ac:dyDescent="0.25">
      <c r="A25" s="13"/>
      <c r="B25" s="12" t="s">
        <v>33</v>
      </c>
      <c r="C25" s="27">
        <f>SUM(C14:C24)</f>
        <v>16617.314999999999</v>
      </c>
    </row>
    <row r="26" spans="1:10" ht="15.75" x14ac:dyDescent="0.25">
      <c r="A26" s="13"/>
      <c r="B26" s="12" t="s">
        <v>34</v>
      </c>
      <c r="C26" s="26"/>
    </row>
    <row r="27" spans="1:10" ht="15.75" x14ac:dyDescent="0.25">
      <c r="A27" s="17" t="s">
        <v>35</v>
      </c>
      <c r="B27" s="11" t="s">
        <v>36</v>
      </c>
      <c r="C27" s="26">
        <v>10948</v>
      </c>
      <c r="E27" s="1"/>
      <c r="F27" s="1"/>
      <c r="G27" s="1"/>
      <c r="H27" s="1"/>
      <c r="I27" s="1"/>
      <c r="J27" s="1"/>
    </row>
    <row r="28" spans="1:10" ht="15.75" x14ac:dyDescent="0.25">
      <c r="A28" s="17" t="s">
        <v>37</v>
      </c>
      <c r="B28" s="11" t="s">
        <v>38</v>
      </c>
      <c r="C28" s="26">
        <v>3728.4</v>
      </c>
      <c r="E28" s="1"/>
      <c r="F28" s="1"/>
      <c r="G28" s="1"/>
      <c r="H28" s="1"/>
      <c r="I28" s="1"/>
      <c r="J28" s="1"/>
    </row>
    <row r="29" spans="1:10" ht="15.75" x14ac:dyDescent="0.25">
      <c r="A29" s="17" t="s">
        <v>39</v>
      </c>
      <c r="B29" s="11" t="s">
        <v>40</v>
      </c>
      <c r="C29" s="26">
        <v>3950.7000000000003</v>
      </c>
      <c r="E29" s="1"/>
      <c r="F29" s="1"/>
      <c r="G29" s="1"/>
      <c r="H29" s="1"/>
      <c r="I29" s="1"/>
      <c r="J29" s="1"/>
    </row>
    <row r="30" spans="1:10" ht="15.75" x14ac:dyDescent="0.25">
      <c r="A30" s="17" t="s">
        <v>41</v>
      </c>
      <c r="B30" s="11" t="s">
        <v>42</v>
      </c>
      <c r="C30" s="26">
        <v>276.89999999999998</v>
      </c>
      <c r="E30" s="1"/>
      <c r="F30" s="1"/>
      <c r="G30" s="1"/>
      <c r="H30" s="1"/>
      <c r="I30" s="1"/>
      <c r="J30" s="1"/>
    </row>
    <row r="31" spans="1:10" ht="15.75" x14ac:dyDescent="0.25">
      <c r="A31" s="17" t="s">
        <v>43</v>
      </c>
      <c r="B31" s="11" t="s">
        <v>44</v>
      </c>
      <c r="C31" s="26">
        <v>1084.26</v>
      </c>
      <c r="E31" s="1"/>
      <c r="F31" s="1"/>
      <c r="G31" s="1"/>
      <c r="H31" s="1"/>
      <c r="I31" s="1"/>
      <c r="J31" s="1"/>
    </row>
    <row r="32" spans="1:10" ht="15.75" x14ac:dyDescent="0.25">
      <c r="A32" s="13"/>
      <c r="B32" s="12" t="s">
        <v>47</v>
      </c>
      <c r="C32" s="27">
        <f>SUM(C27:C31)</f>
        <v>19988.259999999998</v>
      </c>
    </row>
    <row r="33" spans="1:3" ht="15.75" x14ac:dyDescent="0.25">
      <c r="A33" s="13"/>
      <c r="B33" s="12" t="s">
        <v>48</v>
      </c>
      <c r="C33" s="26"/>
    </row>
    <row r="34" spans="1:3" s="3" customFormat="1" ht="15.75" x14ac:dyDescent="0.25">
      <c r="A34" s="17" t="s">
        <v>49</v>
      </c>
      <c r="B34" s="11" t="s">
        <v>50</v>
      </c>
      <c r="C34" s="28">
        <v>2900.9340000000002</v>
      </c>
    </row>
    <row r="35" spans="1:3" ht="15.75" x14ac:dyDescent="0.25">
      <c r="A35" s="13" t="s">
        <v>51</v>
      </c>
      <c r="B35" s="11" t="s">
        <v>52</v>
      </c>
      <c r="C35" s="26">
        <v>1450.4670000000001</v>
      </c>
    </row>
    <row r="36" spans="1:3" ht="15.75" x14ac:dyDescent="0.25">
      <c r="A36" s="13" t="s">
        <v>53</v>
      </c>
      <c r="B36" s="11" t="s">
        <v>54</v>
      </c>
      <c r="C36" s="26">
        <v>7353.808</v>
      </c>
    </row>
    <row r="37" spans="1:3" ht="31.5" x14ac:dyDescent="0.25">
      <c r="A37" s="13" t="s">
        <v>55</v>
      </c>
      <c r="B37" s="11" t="s">
        <v>56</v>
      </c>
      <c r="C37" s="26">
        <v>2900.9340000000002</v>
      </c>
    </row>
    <row r="38" spans="1:3" ht="15.75" x14ac:dyDescent="0.25">
      <c r="A38" s="13"/>
      <c r="B38" s="12" t="s">
        <v>57</v>
      </c>
      <c r="C38" s="27">
        <f>SUM(C34:C37)</f>
        <v>14606.143</v>
      </c>
    </row>
    <row r="39" spans="1:3" ht="15.75" x14ac:dyDescent="0.25">
      <c r="A39" s="13"/>
      <c r="B39" s="12" t="s">
        <v>58</v>
      </c>
      <c r="C39" s="26"/>
    </row>
    <row r="40" spans="1:3" ht="31.5" x14ac:dyDescent="0.25">
      <c r="A40" s="13" t="s">
        <v>59</v>
      </c>
      <c r="B40" s="11" t="s">
        <v>60</v>
      </c>
      <c r="C40" s="26">
        <v>7449.311999999999</v>
      </c>
    </row>
    <row r="41" spans="1:3" ht="15.75" x14ac:dyDescent="0.25">
      <c r="A41" s="13" t="s">
        <v>61</v>
      </c>
      <c r="B41" s="11" t="s">
        <v>62</v>
      </c>
      <c r="C41" s="26">
        <v>2077.2119999999991</v>
      </c>
    </row>
    <row r="42" spans="1:3" ht="15.75" x14ac:dyDescent="0.25">
      <c r="A42" s="13"/>
      <c r="B42" s="12" t="s">
        <v>63</v>
      </c>
      <c r="C42" s="27">
        <f>SUM(C40:C41)</f>
        <v>9526.5239999999976</v>
      </c>
    </row>
    <row r="43" spans="1:3" ht="15.75" x14ac:dyDescent="0.25">
      <c r="A43" s="19" t="s">
        <v>64</v>
      </c>
      <c r="B43" s="12" t="s">
        <v>65</v>
      </c>
      <c r="C43" s="27">
        <v>1303.56</v>
      </c>
    </row>
    <row r="44" spans="1:3" ht="15.75" x14ac:dyDescent="0.25">
      <c r="A44" s="19" t="s">
        <v>66</v>
      </c>
      <c r="B44" s="12" t="s">
        <v>67</v>
      </c>
      <c r="C44" s="27">
        <v>1387.9079999999999</v>
      </c>
    </row>
    <row r="45" spans="1:3" ht="15.75" x14ac:dyDescent="0.25">
      <c r="A45" s="13"/>
      <c r="B45" s="12" t="s">
        <v>68</v>
      </c>
      <c r="C45" s="26"/>
    </row>
    <row r="46" spans="1:3" ht="15.75" x14ac:dyDescent="0.25">
      <c r="A46" s="13" t="s">
        <v>69</v>
      </c>
      <c r="B46" s="11" t="s">
        <v>70</v>
      </c>
      <c r="C46" s="26">
        <v>4045.1999999999994</v>
      </c>
    </row>
    <row r="47" spans="1:3" ht="15.75" x14ac:dyDescent="0.25">
      <c r="A47" s="13" t="s">
        <v>71</v>
      </c>
      <c r="B47" s="11" t="s">
        <v>72</v>
      </c>
      <c r="C47" s="26">
        <v>5368.44</v>
      </c>
    </row>
    <row r="48" spans="1:3" ht="47.25" x14ac:dyDescent="0.25">
      <c r="A48" s="13"/>
      <c r="B48" s="11" t="s">
        <v>73</v>
      </c>
      <c r="C48" s="26">
        <v>3938.52</v>
      </c>
    </row>
    <row r="49" spans="1:3" ht="47.25" x14ac:dyDescent="0.25">
      <c r="A49" s="13"/>
      <c r="B49" s="11" t="s">
        <v>74</v>
      </c>
      <c r="C49" s="26">
        <v>3938.52</v>
      </c>
    </row>
    <row r="50" spans="1:3" ht="47.25" x14ac:dyDescent="0.25">
      <c r="A50" s="13"/>
      <c r="B50" s="11" t="s">
        <v>75</v>
      </c>
      <c r="C50" s="26">
        <v>3938.52</v>
      </c>
    </row>
    <row r="51" spans="1:3" ht="15.75" x14ac:dyDescent="0.25">
      <c r="A51" s="13"/>
      <c r="B51" s="12" t="s">
        <v>76</v>
      </c>
      <c r="C51" s="27">
        <f>SUM(C46:C50)</f>
        <v>21229.200000000001</v>
      </c>
    </row>
    <row r="52" spans="1:3" ht="15.75" x14ac:dyDescent="0.25">
      <c r="A52" s="13"/>
      <c r="B52" s="12" t="s">
        <v>77</v>
      </c>
      <c r="C52" s="26"/>
    </row>
    <row r="53" spans="1:3" ht="31.5" x14ac:dyDescent="0.25">
      <c r="A53" s="13" t="s">
        <v>78</v>
      </c>
      <c r="B53" s="12" t="s">
        <v>79</v>
      </c>
      <c r="C53" s="26">
        <v>0</v>
      </c>
    </row>
    <row r="54" spans="1:3" ht="15.75" x14ac:dyDescent="0.25">
      <c r="A54" s="20"/>
      <c r="B54" s="21" t="s">
        <v>80</v>
      </c>
      <c r="C54" s="26">
        <v>2068.6999999999998</v>
      </c>
    </row>
    <row r="55" spans="1:3" ht="15.75" x14ac:dyDescent="0.25">
      <c r="A55" s="20"/>
      <c r="B55" s="21" t="s">
        <v>81</v>
      </c>
      <c r="C55" s="26"/>
    </row>
    <row r="56" spans="1:3" ht="15.75" x14ac:dyDescent="0.25">
      <c r="A56" s="20"/>
      <c r="B56" s="21" t="s">
        <v>82</v>
      </c>
      <c r="C56" s="26"/>
    </row>
    <row r="57" spans="1:3" ht="15.75" x14ac:dyDescent="0.25">
      <c r="A57" s="20"/>
      <c r="B57" s="21" t="s">
        <v>83</v>
      </c>
      <c r="C57" s="26">
        <v>0</v>
      </c>
    </row>
    <row r="58" spans="1:3" ht="16.5" customHeight="1" x14ac:dyDescent="0.25">
      <c r="A58" s="20"/>
      <c r="B58" s="12" t="s">
        <v>84</v>
      </c>
      <c r="C58" s="26">
        <v>0</v>
      </c>
    </row>
    <row r="59" spans="1:3" ht="15.75" x14ac:dyDescent="0.25">
      <c r="A59" s="20" t="s">
        <v>45</v>
      </c>
      <c r="B59" s="21" t="s">
        <v>85</v>
      </c>
      <c r="C59" s="26">
        <v>996.96</v>
      </c>
    </row>
    <row r="60" spans="1:3" ht="15.75" x14ac:dyDescent="0.25">
      <c r="A60" s="20" t="s">
        <v>46</v>
      </c>
      <c r="B60" s="21" t="s">
        <v>86</v>
      </c>
      <c r="C60" s="26">
        <v>242.78</v>
      </c>
    </row>
    <row r="61" spans="1:3" ht="15.75" x14ac:dyDescent="0.25">
      <c r="A61" s="20" t="s">
        <v>87</v>
      </c>
      <c r="B61" s="21" t="s">
        <v>88</v>
      </c>
      <c r="C61" s="26"/>
    </row>
    <row r="62" spans="1:3" ht="15.75" x14ac:dyDescent="0.25">
      <c r="A62" s="13"/>
      <c r="B62" s="11" t="s">
        <v>89</v>
      </c>
      <c r="C62" s="26">
        <v>0</v>
      </c>
    </row>
    <row r="63" spans="1:3" ht="15.75" x14ac:dyDescent="0.25">
      <c r="A63" s="13"/>
      <c r="B63" s="11" t="s">
        <v>90</v>
      </c>
      <c r="C63" s="26">
        <v>26.19</v>
      </c>
    </row>
    <row r="64" spans="1:3" ht="15.75" x14ac:dyDescent="0.25">
      <c r="A64" s="13"/>
      <c r="B64" s="11" t="s">
        <v>91</v>
      </c>
      <c r="C64" s="26">
        <v>1993.92</v>
      </c>
    </row>
    <row r="65" spans="1:6" ht="15.75" x14ac:dyDescent="0.25">
      <c r="A65" s="13"/>
      <c r="B65" s="11" t="s">
        <v>92</v>
      </c>
      <c r="C65" s="26"/>
    </row>
    <row r="66" spans="1:6" ht="31.5" x14ac:dyDescent="0.25">
      <c r="A66" s="13" t="s">
        <v>93</v>
      </c>
      <c r="B66" s="12" t="s">
        <v>94</v>
      </c>
      <c r="C66" s="26">
        <v>0</v>
      </c>
    </row>
    <row r="67" spans="1:6" ht="15.75" x14ac:dyDescent="0.25">
      <c r="A67" s="13"/>
      <c r="B67" s="23" t="s">
        <v>95</v>
      </c>
      <c r="C67" s="26">
        <v>380.20499999999998</v>
      </c>
    </row>
    <row r="68" spans="1:6" ht="31.5" x14ac:dyDescent="0.25">
      <c r="A68" s="13"/>
      <c r="B68" s="21" t="s">
        <v>96</v>
      </c>
      <c r="C68" s="26">
        <v>2478.36</v>
      </c>
    </row>
    <row r="69" spans="1:6" ht="31.5" x14ac:dyDescent="0.25">
      <c r="A69" s="13"/>
      <c r="B69" s="21" t="s">
        <v>97</v>
      </c>
      <c r="C69" s="26">
        <v>300</v>
      </c>
    </row>
    <row r="70" spans="1:6" ht="15.75" x14ac:dyDescent="0.25">
      <c r="A70" s="25"/>
      <c r="B70" s="11" t="s">
        <v>98</v>
      </c>
      <c r="C70" s="26">
        <v>2055.64</v>
      </c>
    </row>
    <row r="71" spans="1:6" ht="15.75" x14ac:dyDescent="0.25">
      <c r="A71" s="13"/>
      <c r="B71" s="22" t="s">
        <v>99</v>
      </c>
      <c r="C71" s="26">
        <v>470.358</v>
      </c>
    </row>
    <row r="72" spans="1:6" ht="15.75" x14ac:dyDescent="0.25">
      <c r="A72" s="13"/>
      <c r="B72" s="12" t="s">
        <v>100</v>
      </c>
      <c r="C72" s="27">
        <f>SUM(C53:C71)</f>
        <v>11013.112999999999</v>
      </c>
    </row>
    <row r="73" spans="1:6" ht="15.75" x14ac:dyDescent="0.25">
      <c r="A73" s="19"/>
      <c r="B73" s="12" t="s">
        <v>101</v>
      </c>
      <c r="C73" s="27">
        <f>29940.504</f>
        <v>29940.504000000001</v>
      </c>
    </row>
    <row r="74" spans="1:6" ht="15.75" x14ac:dyDescent="0.25">
      <c r="A74" s="11"/>
      <c r="B74" s="12" t="s">
        <v>102</v>
      </c>
      <c r="C74" s="27">
        <f>C12+C25+C32+C38+C42+C43+C44+C51+C72+C73</f>
        <v>145516.26999999996</v>
      </c>
    </row>
    <row r="75" spans="1:6" s="32" customFormat="1" ht="15.75" x14ac:dyDescent="0.25">
      <c r="A75" s="29"/>
      <c r="B75" s="30" t="s">
        <v>107</v>
      </c>
      <c r="C75" s="31">
        <v>115749.84</v>
      </c>
    </row>
    <row r="76" spans="1:6" s="5" customFormat="1" ht="15.75" x14ac:dyDescent="0.25">
      <c r="A76" s="33"/>
      <c r="B76" s="30" t="s">
        <v>108</v>
      </c>
      <c r="C76" s="34">
        <v>125519.39</v>
      </c>
      <c r="D76" s="35"/>
      <c r="E76" s="35"/>
      <c r="F76" s="35"/>
    </row>
    <row r="77" spans="1:6" s="5" customFormat="1" ht="15.75" x14ac:dyDescent="0.25">
      <c r="A77" s="33"/>
      <c r="B77" s="30" t="s">
        <v>111</v>
      </c>
      <c r="C77" s="34">
        <v>185.42</v>
      </c>
      <c r="D77" s="35"/>
      <c r="E77" s="35"/>
      <c r="F77" s="35"/>
    </row>
    <row r="78" spans="1:6" s="5" customFormat="1" ht="15.75" x14ac:dyDescent="0.25">
      <c r="A78" s="33"/>
      <c r="B78" s="30" t="s">
        <v>110</v>
      </c>
      <c r="C78" s="9">
        <f>C77+C76-C74</f>
        <v>-19811.459999999963</v>
      </c>
      <c r="D78" s="36"/>
      <c r="E78" s="36"/>
      <c r="F78" s="36"/>
    </row>
    <row r="79" spans="1:6" s="5" customFormat="1" ht="15.75" x14ac:dyDescent="0.25">
      <c r="A79" s="33"/>
      <c r="B79" s="30" t="s">
        <v>109</v>
      </c>
      <c r="C79" s="9">
        <f>C5+C78</f>
        <v>-177764.79149999996</v>
      </c>
      <c r="D79" s="36"/>
      <c r="E79" s="36"/>
      <c r="F79" s="36"/>
    </row>
    <row r="80" spans="1:6" s="10" customFormat="1" ht="15.75" x14ac:dyDescent="0.25">
      <c r="A80" s="40"/>
      <c r="B80" s="40"/>
      <c r="C80" s="14"/>
    </row>
    <row r="81" spans="3:10" s="32" customFormat="1" ht="15.75" x14ac:dyDescent="0.25">
      <c r="C81" s="37"/>
    </row>
    <row r="82" spans="3:10" s="32" customFormat="1" ht="15.75" x14ac:dyDescent="0.25">
      <c r="C82" s="18"/>
      <c r="D82" s="38"/>
      <c r="E82" s="38"/>
      <c r="F82" s="38"/>
      <c r="G82" s="38"/>
      <c r="H82" s="38"/>
      <c r="I82" s="38"/>
      <c r="J82" s="38"/>
    </row>
    <row r="83" spans="3:10" s="32" customFormat="1" ht="15.75" x14ac:dyDescent="0.25">
      <c r="C83" s="18"/>
      <c r="D83" s="38"/>
      <c r="E83" s="38"/>
      <c r="F83" s="38"/>
      <c r="G83" s="38"/>
      <c r="H83" s="38"/>
      <c r="I83" s="38"/>
      <c r="J83" s="38"/>
    </row>
    <row r="84" spans="3:10" s="32" customFormat="1" ht="15.75" x14ac:dyDescent="0.25">
      <c r="C84" s="18"/>
      <c r="D84" s="38"/>
      <c r="E84" s="38"/>
      <c r="F84" s="38"/>
      <c r="G84" s="38"/>
      <c r="H84" s="38"/>
      <c r="I84" s="38"/>
      <c r="J84" s="38"/>
    </row>
    <row r="85" spans="3:10" s="32" customFormat="1" ht="15.75" x14ac:dyDescent="0.25">
      <c r="C85" s="18"/>
      <c r="D85" s="38"/>
      <c r="E85" s="38"/>
      <c r="F85" s="38"/>
      <c r="G85" s="38"/>
      <c r="H85" s="38"/>
      <c r="I85" s="38"/>
      <c r="J85" s="38"/>
    </row>
    <row r="86" spans="3:10" s="32" customFormat="1" ht="15.75" x14ac:dyDescent="0.25">
      <c r="C86" s="18"/>
      <c r="D86" s="38"/>
      <c r="E86" s="38"/>
      <c r="F86" s="38"/>
      <c r="G86" s="38"/>
      <c r="H86" s="38"/>
      <c r="I86" s="38"/>
      <c r="J86" s="38"/>
    </row>
    <row r="87" spans="3:10" s="32" customFormat="1" ht="15.75" x14ac:dyDescent="0.25">
      <c r="C87" s="18"/>
      <c r="D87" s="38"/>
      <c r="E87" s="38"/>
      <c r="F87" s="38"/>
      <c r="G87" s="38"/>
      <c r="H87" s="38"/>
      <c r="I87" s="38"/>
      <c r="J87" s="38"/>
    </row>
    <row r="88" spans="3:10" s="32" customFormat="1" ht="15.75" x14ac:dyDescent="0.25">
      <c r="C88" s="18"/>
      <c r="D88" s="38"/>
      <c r="E88" s="38"/>
      <c r="F88" s="38"/>
      <c r="G88" s="38"/>
      <c r="H88" s="38"/>
      <c r="I88" s="38"/>
      <c r="J88" s="38"/>
    </row>
  </sheetData>
  <mergeCells count="4">
    <mergeCell ref="A1:B1"/>
    <mergeCell ref="A2:B2"/>
    <mergeCell ref="A3:B3"/>
    <mergeCell ref="A80:B8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2024-02-02T01:58:53Z</dcterms:created>
  <dcterms:modified xsi:type="dcterms:W3CDTF">2024-03-14T07:14:01Z</dcterms:modified>
</cp:coreProperties>
</file>