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7" i="1" l="1"/>
  <c r="C66" i="1" l="1"/>
  <c r="C51" i="1"/>
  <c r="C42" i="1"/>
  <c r="C38" i="1"/>
  <c r="C32" i="1"/>
  <c r="C26" i="1"/>
  <c r="C13" i="1"/>
  <c r="C68" i="1" l="1"/>
  <c r="C71" i="1" s="1"/>
  <c r="C72" i="1" s="1"/>
</calcChain>
</file>

<file path=xl/sharedStrings.xml><?xml version="1.0" encoding="utf-8"?>
<sst xmlns="http://schemas.openxmlformats.org/spreadsheetml/2006/main" count="102" uniqueCount="101">
  <si>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</si>
  <si>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</si>
  <si>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</si>
  <si>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</si>
  <si>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</si>
  <si>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</si>
  <si>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</si>
  <si>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</si>
  <si>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</si>
  <si>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</si>
  <si>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</si>
  <si>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</si>
  <si>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</si>
  <si>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</si>
  <si>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</si>
  <si>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</si>
  <si>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</si>
  <si>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</si>
  <si>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</si>
  <si>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</si>
  <si>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</si>
  <si>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</si>
  <si>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</si>
  <si>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</si>
  <si>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</si>
  <si>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</si>
  <si>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</si>
  <si>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</si>
  <si>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</si>
  <si>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</si>
  <si>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</si>
  <si>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</si>
  <si>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</si>
  <si>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</si>
  <si>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</si>
  <si>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</si>
  <si>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</si>
  <si>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</si>
  <si>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</si>
  <si>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</si>
  <si>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</si>
  <si>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</si>
  <si>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</si>
  <si>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</si>
  <si>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</si>
  <si>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а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</si>
  <si>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</si>
  <si>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</si>
  <si>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</si>
  <si>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</si>
  <si>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</si>
  <si>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</si>
  <si>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</si>
  <si>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</si>
  <si>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</si>
  <si>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</si>
  <si>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</si>
  <si>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</si>
  <si>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</si>
  <si>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</si>
  <si>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</si>
  <si>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</si>
  <si>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</si>
  <si>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</si>
  <si>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</si>
  <si>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</si>
  <si>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</si>
  <si>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</si>
  <si>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</si>
  <si>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</si>
  <si>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</si>
  <si>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</si>
  <si>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</si>
  <si>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</si>
  <si>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</si>
  <si>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</si>
  <si>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</si>
  <si>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</si>
  <si>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установка заглушки Ду 20 мм  кв.7</t>
  </si>
  <si>
    <t>уплотнение соединений сантехническим льном  кв.7</t>
  </si>
  <si>
    <t xml:space="preserve"> 9.3</t>
  </si>
  <si>
    <t>Текущий ремонт конструктивных элементов (непредвиденные работы)</t>
  </si>
  <si>
    <t>очистка кровли от снега с телевышки над кв.4,5</t>
  </si>
  <si>
    <t>ремонт контейнера ТБО с заменой днища 740*740*1,5 с добавлением уголков, сварочные работы, покраска (Гоголя 16,18)</t>
  </si>
  <si>
    <t>сбор для утилизации автопокрышек б/у с площадок ТКО от МКД ( Гоголя 16,18)</t>
  </si>
  <si>
    <t>ремонт скамейки 1 подъезда с заменой досок (2100*170*50)*1шт;(1000*100*30)*1шт и сменой болтовых соединений</t>
  </si>
  <si>
    <t>окраска МАФ (скамейки)</t>
  </si>
  <si>
    <t>обрезка веток  3 шт кленов с телевышки - 1,2пп,  с распиловкой</t>
  </si>
  <si>
    <t>работа телевышки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</si>
  <si>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</si>
  <si>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</si>
  <si>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</si>
  <si>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</si>
  <si>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</si>
  <si>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18</t>
  </si>
  <si>
    <t xml:space="preserve">Отчет за 2023 г. </t>
  </si>
  <si>
    <t>Результат на 01.01.2023 г. 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</si>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</sst>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/>
    <xf numFmtId="0" fontId="4" fillId="0" borderId="0" xfId="0" applyFont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16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5" fillId="0" borderId="1" xfId="1" applyFont="1" applyBorder="1"/>
    <xf numFmtId="2" fontId="5" fillId="0" borderId="3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1" applyFont="1" applyBorder="1" applyAlignment="1">
      <alignment horizontal="center"/>
    </xf>
    <xf numFmtId="2" fontId="5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4" fillId="0" borderId="0" xfId="1" applyFont="1"/>
    <xf numFmtId="2" fontId="4" fillId="0" borderId="0" xfId="0" applyNumberFormat="1" applyFont="1" applyFill="1" applyBorder="1" applyAlignment="1">
      <alignment wrapText="1"/>
    </xf>
    <xf numFmtId="0" fontId="5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52" workbookViewId="0">
      <selection activeCell="C68" sqref="C68"/>
    </sheetView>
  </sheetViews>
  <sheetFormatPr defaultColWidth="9.140625" defaultRowHeight="12.75" x14ac:dyDescent="0.2"/>
  <cols>
    <col min="1" max="1" width="5.28515625" style="1" customWidth="1"/>
    <col min="2" max="2" width="77.5703125" style="1" customWidth="1"/>
    <col min="3" max="3" width="20.7109375" style="1" customWidth="1"/>
    <col min="4" max="200" width="9.140625" style="1" customWidth="1"/>
    <col min="201" max="201" width="5.28515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85546875" style="1" customWidth="1"/>
    <col min="208" max="208" width="9.42578125" style="1" customWidth="1"/>
    <col min="209" max="209" width="7" style="1" customWidth="1"/>
    <col min="210" max="210" width="6.7109375" style="1" customWidth="1"/>
    <col min="211" max="211" width="7.42578125" style="1" customWidth="1"/>
    <col min="212" max="214" width="6.7109375" style="1" customWidth="1"/>
    <col min="215" max="215" width="7.7109375" style="1" customWidth="1"/>
    <col min="216" max="218" width="6.7109375" style="1" customWidth="1"/>
    <col min="219" max="219" width="8.7109375" style="1" customWidth="1"/>
    <col min="220" max="220" width="9.7109375" style="1" customWidth="1"/>
    <col min="221" max="221" width="10.7109375" style="1" customWidth="1"/>
    <col min="222" max="16384" width="9.140625" style="1"/>
  </cols>
  <sheetData>
    <row r="1" spans="1:3" s="4" customFormat="1" ht="15.75" x14ac:dyDescent="0.25">
      <c r="A1" s="38" t="s">
        <v>95</v>
      </c>
      <c r="B1" s="38"/>
      <c r="C1" s="3"/>
    </row>
    <row r="2" spans="1:3" s="4" customFormat="1" ht="15.75" x14ac:dyDescent="0.25">
      <c r="A2" s="38" t="s">
        <v>93</v>
      </c>
      <c r="B2" s="38"/>
      <c r="C2" s="3"/>
    </row>
    <row r="3" spans="1:3" s="4" customFormat="1" ht="15.75" x14ac:dyDescent="0.25">
      <c r="A3" s="38" t="s">
        <v>94</v>
      </c>
      <c r="B3" s="38"/>
      <c r="C3" s="3"/>
    </row>
    <row r="4" spans="1:3" s="4" customFormat="1" ht="15.75" x14ac:dyDescent="0.25">
      <c r="A4" s="5"/>
      <c r="B4" s="5"/>
      <c r="C4" s="3"/>
    </row>
    <row r="5" spans="1:3" s="9" customFormat="1" ht="15.75" x14ac:dyDescent="0.25">
      <c r="A5" s="6"/>
      <c r="B5" s="7" t="s">
        <v>96</v>
      </c>
      <c r="C5" s="8">
        <v>-203076.6575</v>
      </c>
    </row>
    <row r="6" spans="1:3" ht="15.75" x14ac:dyDescent="0.25">
      <c r="A6" s="10"/>
      <c r="B6" s="11" t="s">
        <v>0</v>
      </c>
      <c r="C6" s="10"/>
    </row>
    <row r="7" spans="1:3" ht="15.75" x14ac:dyDescent="0.25">
      <c r="A7" s="13" t="s">
        <v>1</v>
      </c>
      <c r="B7" s="10" t="s">
        <v>2</v>
      </c>
      <c r="C7" s="10"/>
    </row>
    <row r="8" spans="1:3" ht="24" customHeight="1" x14ac:dyDescent="0.25">
      <c r="A8" s="13"/>
      <c r="B8" s="10" t="s">
        <v>3</v>
      </c>
      <c r="C8" s="25">
        <v>10052.064</v>
      </c>
    </row>
    <row r="9" spans="1:3" ht="15.75" x14ac:dyDescent="0.25">
      <c r="A9" s="15" t="s">
        <v>4</v>
      </c>
      <c r="B9" s="10" t="s">
        <v>5</v>
      </c>
      <c r="C9" s="25">
        <v>0</v>
      </c>
    </row>
    <row r="10" spans="1:3" ht="15.75" x14ac:dyDescent="0.25">
      <c r="A10" s="13"/>
      <c r="B10" s="10" t="s">
        <v>3</v>
      </c>
      <c r="C10" s="25">
        <v>11830.279999999997</v>
      </c>
    </row>
    <row r="11" spans="1:3" ht="47.25" x14ac:dyDescent="0.25">
      <c r="A11" s="13" t="s">
        <v>6</v>
      </c>
      <c r="B11" s="10" t="s">
        <v>7</v>
      </c>
      <c r="C11" s="25">
        <v>1713.9029999999998</v>
      </c>
    </row>
    <row r="12" spans="1:3" ht="23.25" customHeight="1" x14ac:dyDescent="0.25">
      <c r="A12" s="13" t="s">
        <v>8</v>
      </c>
      <c r="B12" s="10" t="s">
        <v>9</v>
      </c>
      <c r="C12" s="25">
        <v>74.213999999999999</v>
      </c>
    </row>
    <row r="13" spans="1:3" ht="15.75" x14ac:dyDescent="0.25">
      <c r="A13" s="13"/>
      <c r="B13" s="11" t="s">
        <v>10</v>
      </c>
      <c r="C13" s="26">
        <f>SUM(C8:C12)</f>
        <v>23670.460999999996</v>
      </c>
    </row>
    <row r="14" spans="1:3" ht="31.5" x14ac:dyDescent="0.25">
      <c r="A14" s="13" t="s">
        <v>11</v>
      </c>
      <c r="B14" s="11" t="s">
        <v>12</v>
      </c>
      <c r="C14" s="25"/>
    </row>
    <row r="15" spans="1:3" ht="15.75" x14ac:dyDescent="0.25">
      <c r="A15" s="13" t="s">
        <v>13</v>
      </c>
      <c r="B15" s="10" t="s">
        <v>14</v>
      </c>
      <c r="C15" s="25">
        <v>292.8</v>
      </c>
    </row>
    <row r="16" spans="1:3" ht="15.75" x14ac:dyDescent="0.25">
      <c r="A16" s="13" t="s">
        <v>15</v>
      </c>
      <c r="B16" s="10" t="s">
        <v>16</v>
      </c>
      <c r="C16" s="25">
        <v>373.92</v>
      </c>
    </row>
    <row r="17" spans="1:3" ht="15.75" x14ac:dyDescent="0.25">
      <c r="A17" s="13" t="s">
        <v>17</v>
      </c>
      <c r="B17" s="10" t="s">
        <v>18</v>
      </c>
      <c r="C17" s="25">
        <v>253.44</v>
      </c>
    </row>
    <row r="18" spans="1:3" ht="15.75" x14ac:dyDescent="0.25">
      <c r="A18" s="13" t="s">
        <v>19</v>
      </c>
      <c r="B18" s="10" t="s">
        <v>20</v>
      </c>
      <c r="C18" s="25">
        <v>1294.08</v>
      </c>
    </row>
    <row r="19" spans="1:3" ht="15.75" x14ac:dyDescent="0.25">
      <c r="A19" s="13" t="s">
        <v>21</v>
      </c>
      <c r="B19" s="10" t="s">
        <v>22</v>
      </c>
      <c r="C19" s="25">
        <v>1183.68</v>
      </c>
    </row>
    <row r="20" spans="1:3" ht="15.75" x14ac:dyDescent="0.25">
      <c r="A20" s="13" t="s">
        <v>23</v>
      </c>
      <c r="B20" s="10" t="s">
        <v>24</v>
      </c>
      <c r="C20" s="25">
        <v>750.71999999999991</v>
      </c>
    </row>
    <row r="21" spans="1:3" ht="15.75" x14ac:dyDescent="0.25">
      <c r="A21" s="13" t="s">
        <v>25</v>
      </c>
      <c r="B21" s="10" t="s">
        <v>26</v>
      </c>
      <c r="C21" s="25">
        <v>1181.2919999999999</v>
      </c>
    </row>
    <row r="22" spans="1:3" ht="31.5" x14ac:dyDescent="0.25">
      <c r="A22" s="13" t="s">
        <v>27</v>
      </c>
      <c r="B22" s="10" t="s">
        <v>28</v>
      </c>
      <c r="C22" s="25">
        <v>244.22399999999999</v>
      </c>
    </row>
    <row r="23" spans="1:3" ht="47.25" x14ac:dyDescent="0.25">
      <c r="A23" s="13" t="s">
        <v>29</v>
      </c>
      <c r="B23" s="10" t="s">
        <v>30</v>
      </c>
      <c r="C23" s="25">
        <v>4592.4840000000004</v>
      </c>
    </row>
    <row r="24" spans="1:3" ht="31.5" x14ac:dyDescent="0.25">
      <c r="A24" s="13" t="s">
        <v>31</v>
      </c>
      <c r="B24" s="10" t="s">
        <v>32</v>
      </c>
      <c r="C24" s="25">
        <v>545.28</v>
      </c>
    </row>
    <row r="25" spans="1:3" ht="15.75" x14ac:dyDescent="0.25">
      <c r="A25" s="16" t="s">
        <v>33</v>
      </c>
      <c r="B25" s="10" t="s">
        <v>34</v>
      </c>
      <c r="C25" s="25">
        <v>303.80700000000007</v>
      </c>
    </row>
    <row r="26" spans="1:3" ht="15.75" x14ac:dyDescent="0.25">
      <c r="A26" s="13"/>
      <c r="B26" s="11" t="s">
        <v>35</v>
      </c>
      <c r="C26" s="26">
        <f>SUM(C15:C25)</f>
        <v>11015.727000000003</v>
      </c>
    </row>
    <row r="27" spans="1:3" ht="15.75" x14ac:dyDescent="0.25">
      <c r="A27" s="13"/>
      <c r="B27" s="11" t="s">
        <v>36</v>
      </c>
      <c r="C27" s="25"/>
    </row>
    <row r="28" spans="1:3" ht="15.75" x14ac:dyDescent="0.25">
      <c r="A28" s="17" t="s">
        <v>37</v>
      </c>
      <c r="B28" s="10" t="s">
        <v>38</v>
      </c>
      <c r="C28" s="25">
        <v>11025</v>
      </c>
    </row>
    <row r="29" spans="1:3" ht="15.75" x14ac:dyDescent="0.25">
      <c r="A29" s="17" t="s">
        <v>39</v>
      </c>
      <c r="B29" s="10" t="s">
        <v>40</v>
      </c>
      <c r="C29" s="25">
        <v>3728.4</v>
      </c>
    </row>
    <row r="30" spans="1:3" ht="15.75" x14ac:dyDescent="0.25">
      <c r="A30" s="17" t="s">
        <v>41</v>
      </c>
      <c r="B30" s="10" t="s">
        <v>42</v>
      </c>
      <c r="C30" s="25">
        <v>3950.7000000000003</v>
      </c>
    </row>
    <row r="31" spans="1:3" ht="15.75" x14ac:dyDescent="0.25">
      <c r="A31" s="17" t="s">
        <v>43</v>
      </c>
      <c r="B31" s="10" t="s">
        <v>44</v>
      </c>
      <c r="C31" s="25">
        <v>276.89999999999998</v>
      </c>
    </row>
    <row r="32" spans="1:3" ht="15.75" x14ac:dyDescent="0.25">
      <c r="A32" s="13"/>
      <c r="B32" s="11" t="s">
        <v>46</v>
      </c>
      <c r="C32" s="26">
        <f>SUM(C28:C31)</f>
        <v>18981</v>
      </c>
    </row>
    <row r="33" spans="1:3" ht="15.75" x14ac:dyDescent="0.25">
      <c r="A33" s="13"/>
      <c r="B33" s="11" t="s">
        <v>47</v>
      </c>
      <c r="C33" s="25"/>
    </row>
    <row r="34" spans="1:3" s="2" customFormat="1" ht="15.75" x14ac:dyDescent="0.25">
      <c r="A34" s="17" t="s">
        <v>48</v>
      </c>
      <c r="B34" s="10" t="s">
        <v>49</v>
      </c>
      <c r="C34" s="27">
        <v>2895.1020000000003</v>
      </c>
    </row>
    <row r="35" spans="1:3" ht="15.75" x14ac:dyDescent="0.25">
      <c r="A35" s="13" t="s">
        <v>50</v>
      </c>
      <c r="B35" s="10" t="s">
        <v>51</v>
      </c>
      <c r="C35" s="25">
        <v>1447.5510000000002</v>
      </c>
    </row>
    <row r="36" spans="1:3" ht="15.75" x14ac:dyDescent="0.25">
      <c r="A36" s="13" t="s">
        <v>52</v>
      </c>
      <c r="B36" s="10" t="s">
        <v>53</v>
      </c>
      <c r="C36" s="25">
        <v>7339.0240000000003</v>
      </c>
    </row>
    <row r="37" spans="1:3" ht="31.5" x14ac:dyDescent="0.25">
      <c r="A37" s="13" t="s">
        <v>54</v>
      </c>
      <c r="B37" s="10" t="s">
        <v>55</v>
      </c>
      <c r="C37" s="25">
        <v>2895.1020000000003</v>
      </c>
    </row>
    <row r="38" spans="1:3" ht="15.75" x14ac:dyDescent="0.25">
      <c r="A38" s="13"/>
      <c r="B38" s="11" t="s">
        <v>56</v>
      </c>
      <c r="C38" s="26">
        <f>SUM(C34:C37)</f>
        <v>14576.779</v>
      </c>
    </row>
    <row r="39" spans="1:3" ht="15.75" x14ac:dyDescent="0.25">
      <c r="A39" s="13"/>
      <c r="B39" s="11" t="s">
        <v>57</v>
      </c>
      <c r="C39" s="25"/>
    </row>
    <row r="40" spans="1:3" ht="31.5" x14ac:dyDescent="0.25">
      <c r="A40" s="13" t="s">
        <v>58</v>
      </c>
      <c r="B40" s="10" t="s">
        <v>59</v>
      </c>
      <c r="C40" s="25">
        <v>7434.3360000000021</v>
      </c>
    </row>
    <row r="41" spans="1:3" ht="15.75" x14ac:dyDescent="0.25">
      <c r="A41" s="13" t="s">
        <v>60</v>
      </c>
      <c r="B41" s="10" t="s">
        <v>61</v>
      </c>
      <c r="C41" s="25">
        <v>2073.0359999999996</v>
      </c>
    </row>
    <row r="42" spans="1:3" ht="15.75" x14ac:dyDescent="0.25">
      <c r="A42" s="13"/>
      <c r="B42" s="11" t="s">
        <v>62</v>
      </c>
      <c r="C42" s="26">
        <f>SUM(C40:C41)</f>
        <v>9507.3720000000012</v>
      </c>
    </row>
    <row r="43" spans="1:3" ht="15.75" x14ac:dyDescent="0.25">
      <c r="A43" s="13"/>
      <c r="B43" s="10"/>
      <c r="C43" s="25"/>
    </row>
    <row r="44" spans="1:3" ht="15.75" x14ac:dyDescent="0.25">
      <c r="A44" s="18" t="s">
        <v>63</v>
      </c>
      <c r="B44" s="10" t="s">
        <v>64</v>
      </c>
      <c r="C44" s="26">
        <v>1357.28</v>
      </c>
    </row>
    <row r="45" spans="1:3" ht="15.75" x14ac:dyDescent="0.25">
      <c r="A45" s="18" t="s">
        <v>65</v>
      </c>
      <c r="B45" s="10" t="s">
        <v>66</v>
      </c>
      <c r="C45" s="26">
        <v>1445.104</v>
      </c>
    </row>
    <row r="46" spans="1:3" ht="15.75" x14ac:dyDescent="0.25">
      <c r="A46" s="13"/>
      <c r="B46" s="10"/>
      <c r="C46" s="25"/>
    </row>
    <row r="47" spans="1:3" ht="15.75" x14ac:dyDescent="0.25">
      <c r="A47" s="13"/>
      <c r="B47" s="11" t="s">
        <v>67</v>
      </c>
      <c r="C47" s="25"/>
    </row>
    <row r="48" spans="1:3" ht="15.75" x14ac:dyDescent="0.25">
      <c r="A48" s="13" t="s">
        <v>68</v>
      </c>
      <c r="B48" s="10" t="s">
        <v>69</v>
      </c>
      <c r="C48" s="25">
        <v>4045.1999999999994</v>
      </c>
    </row>
    <row r="49" spans="1:3" ht="47.25" x14ac:dyDescent="0.25">
      <c r="A49" s="13"/>
      <c r="B49" s="10" t="s">
        <v>70</v>
      </c>
      <c r="C49" s="25">
        <v>3938.52</v>
      </c>
    </row>
    <row r="50" spans="1:3" ht="47.25" x14ac:dyDescent="0.25">
      <c r="A50" s="13"/>
      <c r="B50" s="10" t="s">
        <v>71</v>
      </c>
      <c r="C50" s="25">
        <v>3938.52</v>
      </c>
    </row>
    <row r="51" spans="1:3" ht="15.75" x14ac:dyDescent="0.25">
      <c r="A51" s="13"/>
      <c r="B51" s="11" t="s">
        <v>72</v>
      </c>
      <c r="C51" s="26">
        <f>SUM(C48:C50)</f>
        <v>11922.24</v>
      </c>
    </row>
    <row r="52" spans="1:3" ht="15.75" x14ac:dyDescent="0.25">
      <c r="A52" s="13"/>
      <c r="B52" s="11" t="s">
        <v>73</v>
      </c>
      <c r="C52" s="25"/>
    </row>
    <row r="53" spans="1:3" ht="31.5" x14ac:dyDescent="0.25">
      <c r="A53" s="13" t="s">
        <v>74</v>
      </c>
      <c r="B53" s="11" t="s">
        <v>75</v>
      </c>
      <c r="C53" s="25">
        <v>0</v>
      </c>
    </row>
    <row r="54" spans="1:3" ht="31.5" x14ac:dyDescent="0.25">
      <c r="A54" s="21"/>
      <c r="B54" s="22" t="s">
        <v>76</v>
      </c>
      <c r="C54" s="25">
        <v>0</v>
      </c>
    </row>
    <row r="55" spans="1:3" ht="15.75" x14ac:dyDescent="0.25">
      <c r="A55" s="21" t="s">
        <v>45</v>
      </c>
      <c r="B55" s="20" t="s">
        <v>77</v>
      </c>
      <c r="C55" s="25"/>
    </row>
    <row r="56" spans="1:3" ht="15.75" x14ac:dyDescent="0.25">
      <c r="A56" s="19"/>
      <c r="B56" s="23" t="s">
        <v>78</v>
      </c>
      <c r="C56" s="25">
        <v>192.59</v>
      </c>
    </row>
    <row r="57" spans="1:3" ht="15.75" x14ac:dyDescent="0.25">
      <c r="A57" s="19"/>
      <c r="B57" s="23" t="s">
        <v>79</v>
      </c>
      <c r="C57" s="25"/>
    </row>
    <row r="58" spans="1:3" ht="31.5" x14ac:dyDescent="0.25">
      <c r="A58" s="13" t="s">
        <v>80</v>
      </c>
      <c r="B58" s="11" t="s">
        <v>81</v>
      </c>
      <c r="C58" s="25">
        <v>0</v>
      </c>
    </row>
    <row r="59" spans="1:3" ht="15.75" x14ac:dyDescent="0.25">
      <c r="A59" s="13"/>
      <c r="B59" s="24" t="s">
        <v>82</v>
      </c>
      <c r="C59" s="25">
        <v>4200</v>
      </c>
    </row>
    <row r="60" spans="1:3" ht="31.5" x14ac:dyDescent="0.25">
      <c r="A60" s="13"/>
      <c r="B60" s="20" t="s">
        <v>83</v>
      </c>
      <c r="C60" s="25">
        <v>2478.36</v>
      </c>
    </row>
    <row r="61" spans="1:3" ht="31.5" x14ac:dyDescent="0.25">
      <c r="A61" s="13"/>
      <c r="B61" s="20" t="s">
        <v>84</v>
      </c>
      <c r="C61" s="25">
        <v>300</v>
      </c>
    </row>
    <row r="62" spans="1:3" ht="47.25" x14ac:dyDescent="0.25">
      <c r="A62" s="13"/>
      <c r="B62" s="20" t="s">
        <v>85</v>
      </c>
      <c r="C62" s="25">
        <v>1705.434</v>
      </c>
    </row>
    <row r="63" spans="1:3" ht="15.75" x14ac:dyDescent="0.25">
      <c r="A63" s="13"/>
      <c r="B63" s="23" t="s">
        <v>86</v>
      </c>
      <c r="C63" s="25">
        <v>470.358</v>
      </c>
    </row>
    <row r="64" spans="1:3" ht="15.75" x14ac:dyDescent="0.25">
      <c r="A64" s="13"/>
      <c r="B64" s="20" t="s">
        <v>87</v>
      </c>
      <c r="C64" s="25">
        <v>10715.25</v>
      </c>
    </row>
    <row r="65" spans="1:8" ht="15.75" x14ac:dyDescent="0.25">
      <c r="A65" s="13"/>
      <c r="B65" s="20" t="s">
        <v>88</v>
      </c>
      <c r="C65" s="25">
        <v>5250</v>
      </c>
    </row>
    <row r="66" spans="1:8" ht="15.75" x14ac:dyDescent="0.25">
      <c r="A66" s="13"/>
      <c r="B66" s="11" t="s">
        <v>89</v>
      </c>
      <c r="C66" s="26">
        <f>SUM(C53:C65)</f>
        <v>25311.991999999998</v>
      </c>
    </row>
    <row r="67" spans="1:8" ht="15.75" x14ac:dyDescent="0.25">
      <c r="A67" s="18" t="s">
        <v>90</v>
      </c>
      <c r="B67" s="10" t="s">
        <v>91</v>
      </c>
      <c r="C67" s="26">
        <f>29880.312</f>
        <v>29880.312000000002</v>
      </c>
    </row>
    <row r="68" spans="1:8" ht="15.75" x14ac:dyDescent="0.25">
      <c r="A68" s="10"/>
      <c r="B68" s="11" t="s">
        <v>92</v>
      </c>
      <c r="C68" s="26">
        <f>C13+C26+C32+C38+C42+C44+C45+C51+C66+C67</f>
        <v>147668.26699999999</v>
      </c>
    </row>
    <row r="69" spans="1:8" s="31" customFormat="1" ht="15.75" x14ac:dyDescent="0.25">
      <c r="A69" s="28"/>
      <c r="B69" s="29" t="s">
        <v>97</v>
      </c>
      <c r="C69" s="30">
        <v>106154.04</v>
      </c>
      <c r="D69" s="12"/>
      <c r="E69" s="12"/>
      <c r="F69" s="12"/>
      <c r="G69" s="12"/>
      <c r="H69" s="12"/>
    </row>
    <row r="70" spans="1:8" s="4" customFormat="1" ht="15.75" x14ac:dyDescent="0.25">
      <c r="A70" s="32"/>
      <c r="B70" s="29" t="s">
        <v>98</v>
      </c>
      <c r="C70" s="33">
        <v>115275.4</v>
      </c>
      <c r="D70" s="34"/>
      <c r="E70" s="34"/>
      <c r="F70" s="34"/>
    </row>
    <row r="71" spans="1:8" s="4" customFormat="1" ht="15.75" x14ac:dyDescent="0.25">
      <c r="A71" s="32"/>
      <c r="B71" s="29" t="s">
        <v>100</v>
      </c>
      <c r="C71" s="35">
        <f>C70-C68</f>
        <v>-32392.866999999998</v>
      </c>
      <c r="D71" s="36"/>
      <c r="E71" s="36"/>
      <c r="F71" s="36"/>
    </row>
    <row r="72" spans="1:8" s="4" customFormat="1" ht="15.75" x14ac:dyDescent="0.25">
      <c r="A72" s="32"/>
      <c r="B72" s="29" t="s">
        <v>99</v>
      </c>
      <c r="C72" s="35">
        <f>C5+C71</f>
        <v>-235469.5245</v>
      </c>
      <c r="D72" s="36"/>
      <c r="E72" s="36"/>
      <c r="F72" s="36"/>
    </row>
    <row r="73" spans="1:8" s="9" customFormat="1" ht="15.75" x14ac:dyDescent="0.25">
      <c r="A73" s="39"/>
      <c r="B73" s="39"/>
      <c r="C73" s="37"/>
    </row>
    <row r="74" spans="1:8" s="12" customFormat="1" ht="15.75" x14ac:dyDescent="0.25">
      <c r="C74" s="14"/>
    </row>
    <row r="75" spans="1:8" s="12" customFormat="1" ht="15.75" x14ac:dyDescent="0.25">
      <c r="C75" s="14"/>
    </row>
  </sheetData>
  <mergeCells count="4">
    <mergeCell ref="A1:B1"/>
    <mergeCell ref="A2:B2"/>
    <mergeCell ref="A3:B3"/>
    <mergeCell ref="A73:B7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2024-02-02T02:16:37Z</dcterms:created>
  <dcterms:modified xsi:type="dcterms:W3CDTF">2024-03-14T07:14:55Z</dcterms:modified>
</cp:coreProperties>
</file>