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Гогол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5" i="1" l="1"/>
  <c r="C84" i="1"/>
  <c r="C48" i="1"/>
  <c r="C41" i="1"/>
  <c r="C37" i="1"/>
  <c r="C31" i="1"/>
  <c r="C23" i="1"/>
  <c r="C13" i="1"/>
  <c r="C86" i="1" l="1"/>
  <c r="C89" i="1" s="1"/>
  <c r="C90" i="1" s="1"/>
</calcChain>
</file>

<file path=xl/sharedStrings.xml><?xml version="1.0" encoding="utf-8"?>
<sst xmlns="http://schemas.openxmlformats.org/spreadsheetml/2006/main" count="126" uniqueCount="122">
  <si>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</si>
  <si>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</si>
  <si>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</si>
  <si>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</si>
  <si>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</si>
  <si>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</si>
  <si>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</si>
  <si>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</si>
  <si>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</si>
  <si>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</si>
  <si>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</si>
  <si>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</si>
  <si>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</si>
  <si>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</si>
  <si>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</si>
  <si>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</si>
  <si>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</si>
  <si>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</si>
  <si>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</si>
  <si>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</si>
  <si>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</si>
  <si>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</si>
  <si>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</si>
  <si>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</si>
  <si>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</si>
  <si>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</si>
  <si>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</si>
  <si>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</si>
  <si>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</si>
  <si>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</si>
  <si>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</si>
  <si>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</si>
  <si>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</si>
  <si>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</si>
  <si>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</si>
  <si>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</si>
  <si>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</si>
  <si>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</si>
  <si>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</si>
  <si>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</si>
  <si>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</si>
  <si>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</si>
  <si>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</si>
  <si>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</si>
  <si>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</si>
  <si>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</si>
  <si>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</si>
  <si>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</si>
  <si>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</si>
  <si>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</si>
  <si>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</si>
  <si>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</si>
  <si>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</si>
  <si>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</si>
  <si>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</si>
  <si>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</si>
  <si>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</si>
  <si>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</si>
  <si>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</si>
  <si>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</si>
  <si>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</si>
  <si>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</si>
  <si>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</si>
  <si>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</si>
  <si>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</si>
  <si>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</si>
  <si>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</si>
  <si>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</si>
  <si>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</si>
  <si>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</si>
  <si>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</si>
  <si>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</si>
  <si>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</si>
  <si>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</si>
  <si>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</si>
  <si>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выключателя</t>
  </si>
  <si>
    <t>замена светильника СА-19</t>
  </si>
  <si>
    <t>замена эл.патрона  (подвал)</t>
  </si>
  <si>
    <t xml:space="preserve"> 9.2</t>
  </si>
  <si>
    <t>Текущий ремонт систем водоснабжения и водоотведения (непредвиденные работы)</t>
  </si>
  <si>
    <t>отогрев и замена перемерзшего ввода ХВС:</t>
  </si>
  <si>
    <t>замена бочонка Ду 25мм</t>
  </si>
  <si>
    <t>замена фильтра бронзового Ду 25мм</t>
  </si>
  <si>
    <t>в</t>
  </si>
  <si>
    <t>установка сантехничнской прокладки 3/4</t>
  </si>
  <si>
    <t>г</t>
  </si>
  <si>
    <t>уплотнение соединений сантехническим льном</t>
  </si>
  <si>
    <t>д</t>
  </si>
  <si>
    <t>отогрев и утепление ввода</t>
  </si>
  <si>
    <t>е</t>
  </si>
  <si>
    <t>смена крана шарового Ду 25 мм</t>
  </si>
  <si>
    <t>смена крана шарового Оптима Ду 15 мм</t>
  </si>
  <si>
    <t>смена резьбы Ду 15мм</t>
  </si>
  <si>
    <t>сварочные работы</t>
  </si>
  <si>
    <t>смена заглушки Ду 15 мм</t>
  </si>
  <si>
    <t>смена крана шарового Ду 15мм</t>
  </si>
  <si>
    <t>смена бочонка Ду 15мм</t>
  </si>
  <si>
    <t>замена крана шарового Ду 15 мм</t>
  </si>
  <si>
    <t>уплотнение соединений лентой ФУМ</t>
  </si>
  <si>
    <t>Текущий ремонт систем конструктивных элементов(непредвиденные работы)</t>
  </si>
  <si>
    <t>вскрытие деревянных полов в тамбуре</t>
  </si>
  <si>
    <t>утепление труб ХВС минплитой Технониколь Роклайт 1200*600*50 в 2 слоя (вкруговую)</t>
  </si>
  <si>
    <t>очистка козырьков от снега</t>
  </si>
  <si>
    <t>установка ручки скобы на металлическую входную дверь - 2  подъезд</t>
  </si>
  <si>
    <t>изготовление и установка скамейки с покраской</t>
  </si>
  <si>
    <t>окраска МАФ (скамейки)</t>
  </si>
  <si>
    <t>прочистка вентиляции (кв.1) с автовышки</t>
  </si>
  <si>
    <t>работа автовышки</t>
  </si>
  <si>
    <t>смена замка на входной двери (1 подъезд)</t>
  </si>
  <si>
    <t>обрезка кроны тополя с телевышки</t>
  </si>
  <si>
    <t>формирование крон деревьев, высота дерева свыше 5 м.Погрузка и вывоз порубочных остатков (сучьев, веток) КБУ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</si>
  <si>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</si>
  <si>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</si>
  <si>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</si>
  <si>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</si>
  <si>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1а</t>
  </si>
  <si>
    <t xml:space="preserve">Отчет за 2023 г. </t>
  </si>
  <si>
    <t>Результат на 01.01.202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</si>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</sst>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2" fillId="0" borderId="0" xfId="0" applyFont="1" applyFill="1"/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6" fillId="0" borderId="1" xfId="2" applyNumberFormat="1" applyFont="1" applyBorder="1" applyAlignment="1"/>
    <xf numFmtId="0" fontId="7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16" fontId="5" fillId="0" borderId="1" xfId="0" applyNumberFormat="1" applyFont="1" applyFill="1" applyBorder="1"/>
    <xf numFmtId="49" fontId="5" fillId="0" borderId="1" xfId="0" applyNumberFormat="1" applyFont="1" applyFill="1" applyBorder="1"/>
    <xf numFmtId="0" fontId="6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wrapText="1"/>
    </xf>
    <xf numFmtId="2" fontId="5" fillId="0" borderId="1" xfId="0" applyNumberFormat="1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2" fontId="6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Fill="1"/>
    <xf numFmtId="2" fontId="7" fillId="0" borderId="0" xfId="0" applyNumberFormat="1" applyFont="1" applyFill="1"/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93"/>
  <sheetViews>
    <sheetView tabSelected="1" topLeftCell="A70" workbookViewId="0">
      <selection activeCell="C84" sqref="C84"/>
    </sheetView>
  </sheetViews>
  <sheetFormatPr defaultColWidth="9.140625" defaultRowHeight="15" x14ac:dyDescent="0.25"/>
  <cols>
    <col min="1" max="1" width="6.140625" style="1" customWidth="1"/>
    <col min="2" max="2" width="76.85546875" style="1" customWidth="1"/>
    <col min="3" max="3" width="17.7109375" style="1" customWidth="1"/>
    <col min="4" max="200" width="9.140625" style="1" customWidth="1"/>
    <col min="201" max="201" width="6.140625" style="1" customWidth="1"/>
    <col min="202" max="202" width="49.7109375" style="1" customWidth="1"/>
    <col min="203" max="203" width="11" style="1" customWidth="1"/>
    <col min="204" max="204" width="10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13.42578125" style="1" customWidth="1"/>
    <col min="209" max="209" width="11.140625" style="1" customWidth="1"/>
    <col min="210" max="210" width="6.7109375" style="1" customWidth="1"/>
    <col min="211" max="211" width="8.28515625" style="1" customWidth="1"/>
    <col min="212" max="212" width="8.7109375" style="1" customWidth="1"/>
    <col min="213" max="214" width="6.7109375" style="1" customWidth="1"/>
    <col min="215" max="215" width="10" style="1" customWidth="1"/>
    <col min="216" max="218" width="6.7109375" style="1" customWidth="1"/>
    <col min="219" max="219" width="9.42578125" style="1" customWidth="1"/>
    <col min="220" max="220" width="6.7109375" style="1" customWidth="1"/>
    <col min="221" max="221" width="8.5703125" style="1" customWidth="1"/>
    <col min="222" max="226" width="9.140625" style="1" customWidth="1"/>
    <col min="227" max="227" width="11.5703125" style="1" customWidth="1"/>
    <col min="228" max="243" width="9.140625" style="1" customWidth="1"/>
    <col min="244" max="244" width="10.42578125" style="1" bestFit="1" customWidth="1"/>
    <col min="245" max="16384" width="9.140625" style="1"/>
  </cols>
  <sheetData>
    <row r="1" spans="1:3" s="8" customFormat="1" ht="15.75" x14ac:dyDescent="0.25">
      <c r="A1" s="40" t="s">
        <v>116</v>
      </c>
      <c r="B1" s="40"/>
      <c r="C1" s="7"/>
    </row>
    <row r="2" spans="1:3" s="8" customFormat="1" ht="15.75" x14ac:dyDescent="0.25">
      <c r="A2" s="40" t="s">
        <v>114</v>
      </c>
      <c r="B2" s="40"/>
      <c r="C2" s="7"/>
    </row>
    <row r="3" spans="1:3" s="8" customFormat="1" ht="15.75" x14ac:dyDescent="0.25">
      <c r="A3" s="40" t="s">
        <v>115</v>
      </c>
      <c r="B3" s="40"/>
      <c r="C3" s="7"/>
    </row>
    <row r="4" spans="1:3" s="8" customFormat="1" ht="10.9" customHeight="1" x14ac:dyDescent="0.25">
      <c r="A4" s="9"/>
      <c r="B4" s="9"/>
      <c r="C4" s="7"/>
    </row>
    <row r="5" spans="1:3" s="13" customFormat="1" ht="27" customHeight="1" x14ac:dyDescent="0.25">
      <c r="A5" s="10"/>
      <c r="B5" s="11" t="s">
        <v>117</v>
      </c>
      <c r="C5" s="12">
        <v>-104481.48759999999</v>
      </c>
    </row>
    <row r="6" spans="1:3" s="2" customFormat="1" ht="15.75" x14ac:dyDescent="0.25">
      <c r="A6" s="4"/>
      <c r="B6" s="14" t="s">
        <v>0</v>
      </c>
      <c r="C6" s="4"/>
    </row>
    <row r="7" spans="1:3" s="2" customFormat="1" ht="15.75" x14ac:dyDescent="0.25">
      <c r="A7" s="15" t="s">
        <v>1</v>
      </c>
      <c r="B7" s="16" t="s">
        <v>2</v>
      </c>
      <c r="C7" s="4"/>
    </row>
    <row r="8" spans="1:3" s="2" customFormat="1" ht="15" customHeight="1" x14ac:dyDescent="0.25">
      <c r="A8" s="15"/>
      <c r="B8" s="16" t="s">
        <v>3</v>
      </c>
      <c r="C8" s="27">
        <v>8065.7279999999992</v>
      </c>
    </row>
    <row r="9" spans="1:3" s="2" customFormat="1" ht="15.75" x14ac:dyDescent="0.25">
      <c r="A9" s="17" t="s">
        <v>4</v>
      </c>
      <c r="B9" s="16" t="s">
        <v>5</v>
      </c>
      <c r="C9" s="27"/>
    </row>
    <row r="10" spans="1:3" s="2" customFormat="1" ht="15.75" x14ac:dyDescent="0.25">
      <c r="A10" s="15"/>
      <c r="B10" s="16" t="s">
        <v>3</v>
      </c>
      <c r="C10" s="27">
        <v>9492.5600000000031</v>
      </c>
    </row>
    <row r="11" spans="1:3" s="2" customFormat="1" ht="47.25" x14ac:dyDescent="0.25">
      <c r="A11" s="15" t="s">
        <v>6</v>
      </c>
      <c r="B11" s="16" t="s">
        <v>7</v>
      </c>
      <c r="C11" s="27">
        <v>1163.953</v>
      </c>
    </row>
    <row r="12" spans="1:3" s="2" customFormat="1" ht="23.25" customHeight="1" x14ac:dyDescent="0.25">
      <c r="A12" s="15" t="s">
        <v>8</v>
      </c>
      <c r="B12" s="16" t="s">
        <v>9</v>
      </c>
      <c r="C12" s="27">
        <v>23.56</v>
      </c>
    </row>
    <row r="13" spans="1:3" s="2" customFormat="1" ht="15.75" x14ac:dyDescent="0.25">
      <c r="A13" s="15"/>
      <c r="B13" s="14" t="s">
        <v>10</v>
      </c>
      <c r="C13" s="28">
        <f>SUM(C8:C12)</f>
        <v>18745.801000000003</v>
      </c>
    </row>
    <row r="14" spans="1:3" s="2" customFormat="1" ht="31.5" x14ac:dyDescent="0.25">
      <c r="A14" s="15" t="s">
        <v>11</v>
      </c>
      <c r="B14" s="14" t="s">
        <v>12</v>
      </c>
      <c r="C14" s="27"/>
    </row>
    <row r="15" spans="1:3" s="2" customFormat="1" ht="15.75" x14ac:dyDescent="0.25">
      <c r="A15" s="15" t="s">
        <v>13</v>
      </c>
      <c r="B15" s="16" t="s">
        <v>14</v>
      </c>
      <c r="C15" s="27">
        <v>1926.6240000000003</v>
      </c>
    </row>
    <row r="16" spans="1:3" s="2" customFormat="1" ht="15.75" x14ac:dyDescent="0.25">
      <c r="A16" s="15" t="s">
        <v>15</v>
      </c>
      <c r="B16" s="16" t="s">
        <v>16</v>
      </c>
      <c r="C16" s="27">
        <v>1186.24</v>
      </c>
    </row>
    <row r="17" spans="1:3" s="2" customFormat="1" ht="15.75" x14ac:dyDescent="0.25">
      <c r="A17" s="15" t="s">
        <v>17</v>
      </c>
      <c r="B17" s="16" t="s">
        <v>18</v>
      </c>
      <c r="C17" s="27">
        <v>9272.1600000000017</v>
      </c>
    </row>
    <row r="18" spans="1:3" s="2" customFormat="1" ht="15.75" x14ac:dyDescent="0.25">
      <c r="A18" s="15" t="s">
        <v>19</v>
      </c>
      <c r="B18" s="16" t="s">
        <v>20</v>
      </c>
      <c r="C18" s="27">
        <v>5880.64</v>
      </c>
    </row>
    <row r="19" spans="1:3" s="2" customFormat="1" ht="15.75" x14ac:dyDescent="0.25">
      <c r="A19" s="15" t="s">
        <v>21</v>
      </c>
      <c r="B19" s="16" t="s">
        <v>22</v>
      </c>
      <c r="C19" s="27">
        <v>5268.4800000000005</v>
      </c>
    </row>
    <row r="20" spans="1:3" s="2" customFormat="1" ht="31.5" x14ac:dyDescent="0.25">
      <c r="A20" s="15" t="s">
        <v>23</v>
      </c>
      <c r="B20" s="16" t="s">
        <v>24</v>
      </c>
      <c r="C20" s="27">
        <v>503.7120000000001</v>
      </c>
    </row>
    <row r="21" spans="1:3" s="2" customFormat="1" ht="31.5" x14ac:dyDescent="0.25">
      <c r="A21" s="15" t="s">
        <v>25</v>
      </c>
      <c r="B21" s="16" t="s">
        <v>26</v>
      </c>
      <c r="C21" s="27">
        <v>3922.7759999999994</v>
      </c>
    </row>
    <row r="22" spans="1:3" s="2" customFormat="1" ht="15.75" x14ac:dyDescent="0.25">
      <c r="A22" s="18" t="s">
        <v>27</v>
      </c>
      <c r="B22" s="16" t="s">
        <v>28</v>
      </c>
      <c r="C22" s="27">
        <v>274.78800000000001</v>
      </c>
    </row>
    <row r="23" spans="1:3" s="2" customFormat="1" ht="15.75" x14ac:dyDescent="0.25">
      <c r="A23" s="15"/>
      <c r="B23" s="14" t="s">
        <v>29</v>
      </c>
      <c r="C23" s="28">
        <f>SUM(C15:C22)</f>
        <v>28235.42</v>
      </c>
    </row>
    <row r="24" spans="1:3" s="2" customFormat="1" ht="15.75" x14ac:dyDescent="0.25">
      <c r="A24" s="15"/>
      <c r="B24" s="14" t="s">
        <v>30</v>
      </c>
      <c r="C24" s="27"/>
    </row>
    <row r="25" spans="1:3" s="2" customFormat="1" ht="15.75" x14ac:dyDescent="0.25">
      <c r="A25" s="15" t="s">
        <v>31</v>
      </c>
      <c r="B25" s="16" t="s">
        <v>32</v>
      </c>
      <c r="C25" s="27">
        <v>7598.5</v>
      </c>
    </row>
    <row r="26" spans="1:3" s="2" customFormat="1" ht="15.75" x14ac:dyDescent="0.25">
      <c r="A26" s="15" t="s">
        <v>33</v>
      </c>
      <c r="B26" s="16" t="s">
        <v>34</v>
      </c>
      <c r="C26" s="27">
        <v>2605.1</v>
      </c>
    </row>
    <row r="27" spans="1:3" s="2" customFormat="1" ht="14.25" customHeight="1" x14ac:dyDescent="0.25">
      <c r="A27" s="15" t="s">
        <v>35</v>
      </c>
      <c r="B27" s="16" t="s">
        <v>36</v>
      </c>
      <c r="C27" s="27">
        <v>2760.4250000000002</v>
      </c>
    </row>
    <row r="28" spans="1:3" s="2" customFormat="1" ht="15.75" x14ac:dyDescent="0.25">
      <c r="A28" s="15" t="s">
        <v>37</v>
      </c>
      <c r="B28" s="16" t="s">
        <v>38</v>
      </c>
      <c r="C28" s="27">
        <v>193.47499999999999</v>
      </c>
    </row>
    <row r="29" spans="1:3" s="2" customFormat="1" ht="15.75" x14ac:dyDescent="0.25">
      <c r="A29" s="15" t="s">
        <v>39</v>
      </c>
      <c r="B29" s="16" t="s">
        <v>40</v>
      </c>
      <c r="C29" s="27">
        <v>7228.4000000000005</v>
      </c>
    </row>
    <row r="30" spans="1:3" s="2" customFormat="1" ht="15.75" x14ac:dyDescent="0.25">
      <c r="A30" s="15" t="s">
        <v>43</v>
      </c>
      <c r="B30" s="16" t="s">
        <v>44</v>
      </c>
      <c r="C30" s="27">
        <v>154.94</v>
      </c>
    </row>
    <row r="31" spans="1:3" s="2" customFormat="1" ht="15.75" x14ac:dyDescent="0.25">
      <c r="A31" s="15"/>
      <c r="B31" s="14" t="s">
        <v>45</v>
      </c>
      <c r="C31" s="28">
        <f>SUM(C25:C30)</f>
        <v>20540.84</v>
      </c>
    </row>
    <row r="32" spans="1:3" s="2" customFormat="1" ht="15.75" x14ac:dyDescent="0.25">
      <c r="A32" s="15"/>
      <c r="B32" s="14" t="s">
        <v>46</v>
      </c>
      <c r="C32" s="27"/>
    </row>
    <row r="33" spans="1:3" s="2" customFormat="1" ht="15.75" x14ac:dyDescent="0.25">
      <c r="A33" s="15" t="s">
        <v>47</v>
      </c>
      <c r="B33" s="16" t="s">
        <v>48</v>
      </c>
      <c r="C33" s="27">
        <v>2618.5679999999998</v>
      </c>
    </row>
    <row r="34" spans="1:3" s="2" customFormat="1" ht="15.75" x14ac:dyDescent="0.25">
      <c r="A34" s="15" t="s">
        <v>49</v>
      </c>
      <c r="B34" s="16" t="s">
        <v>50</v>
      </c>
      <c r="C34" s="27">
        <v>1309.2839999999999</v>
      </c>
    </row>
    <row r="35" spans="1:3" s="2" customFormat="1" ht="15.75" x14ac:dyDescent="0.25">
      <c r="A35" s="15" t="s">
        <v>51</v>
      </c>
      <c r="B35" s="16" t="s">
        <v>52</v>
      </c>
      <c r="C35" s="27">
        <v>6638.0159999999996</v>
      </c>
    </row>
    <row r="36" spans="1:3" s="2" customFormat="1" ht="31.5" x14ac:dyDescent="0.25">
      <c r="A36" s="15" t="s">
        <v>53</v>
      </c>
      <c r="B36" s="16" t="s">
        <v>54</v>
      </c>
      <c r="C36" s="27">
        <v>2618.5679999999998</v>
      </c>
    </row>
    <row r="37" spans="1:3" s="2" customFormat="1" ht="15.75" x14ac:dyDescent="0.25">
      <c r="A37" s="15"/>
      <c r="B37" s="14" t="s">
        <v>55</v>
      </c>
      <c r="C37" s="28">
        <f>SUM(C33:C36)</f>
        <v>13184.435999999998</v>
      </c>
    </row>
    <row r="38" spans="1:3" s="2" customFormat="1" ht="15.75" x14ac:dyDescent="0.25">
      <c r="A38" s="15"/>
      <c r="B38" s="14" t="s">
        <v>56</v>
      </c>
      <c r="C38" s="27"/>
    </row>
    <row r="39" spans="1:3" s="2" customFormat="1" ht="31.5" x14ac:dyDescent="0.25">
      <c r="A39" s="15" t="s">
        <v>57</v>
      </c>
      <c r="B39" s="16" t="s">
        <v>58</v>
      </c>
      <c r="C39" s="27">
        <v>6724.2239999999993</v>
      </c>
    </row>
    <row r="40" spans="1:3" s="2" customFormat="1" ht="15.75" x14ac:dyDescent="0.25">
      <c r="A40" s="15" t="s">
        <v>59</v>
      </c>
      <c r="B40" s="16" t="s">
        <v>60</v>
      </c>
      <c r="C40" s="27">
        <v>1875.0239999999997</v>
      </c>
    </row>
    <row r="41" spans="1:3" s="2" customFormat="1" ht="15.75" x14ac:dyDescent="0.25">
      <c r="A41" s="15"/>
      <c r="B41" s="14" t="s">
        <v>61</v>
      </c>
      <c r="C41" s="28">
        <f>SUM(C39:C40)</f>
        <v>8599.2479999999996</v>
      </c>
    </row>
    <row r="42" spans="1:3" s="2" customFormat="1" ht="15.75" x14ac:dyDescent="0.25">
      <c r="A42" s="19" t="s">
        <v>62</v>
      </c>
      <c r="B42" s="16" t="s">
        <v>63</v>
      </c>
      <c r="C42" s="28">
        <v>0</v>
      </c>
    </row>
    <row r="43" spans="1:3" s="2" customFormat="1" ht="15.75" x14ac:dyDescent="0.25">
      <c r="A43" s="19" t="s">
        <v>64</v>
      </c>
      <c r="B43" s="16" t="s">
        <v>65</v>
      </c>
      <c r="C43" s="28">
        <v>0</v>
      </c>
    </row>
    <row r="44" spans="1:3" s="2" customFormat="1" ht="15.75" x14ac:dyDescent="0.25">
      <c r="A44" s="15"/>
      <c r="B44" s="14" t="s">
        <v>66</v>
      </c>
      <c r="C44" s="27"/>
    </row>
    <row r="45" spans="1:3" s="2" customFormat="1" ht="15.75" x14ac:dyDescent="0.25">
      <c r="A45" s="15" t="s">
        <v>67</v>
      </c>
      <c r="B45" s="16" t="s">
        <v>68</v>
      </c>
      <c r="C45" s="27">
        <v>4045.1999999999994</v>
      </c>
    </row>
    <row r="46" spans="1:3" s="2" customFormat="1" ht="47.25" x14ac:dyDescent="0.25">
      <c r="A46" s="15"/>
      <c r="B46" s="16" t="s">
        <v>69</v>
      </c>
      <c r="C46" s="27">
        <v>3938.52</v>
      </c>
    </row>
    <row r="47" spans="1:3" s="2" customFormat="1" ht="47.25" x14ac:dyDescent="0.25">
      <c r="A47" s="15"/>
      <c r="B47" s="16" t="s">
        <v>70</v>
      </c>
      <c r="C47" s="27">
        <v>3938.52</v>
      </c>
    </row>
    <row r="48" spans="1:3" s="2" customFormat="1" ht="15.75" x14ac:dyDescent="0.25">
      <c r="A48" s="15"/>
      <c r="B48" s="14" t="s">
        <v>71</v>
      </c>
      <c r="C48" s="28">
        <f>SUM(C45:C47)</f>
        <v>11922.24</v>
      </c>
    </row>
    <row r="49" spans="1:75" s="2" customFormat="1" ht="15.75" x14ac:dyDescent="0.25">
      <c r="A49" s="15"/>
      <c r="B49" s="14" t="s">
        <v>72</v>
      </c>
      <c r="C49" s="27"/>
    </row>
    <row r="50" spans="1:75" s="2" customFormat="1" ht="15.75" x14ac:dyDescent="0.25">
      <c r="A50" s="15" t="s">
        <v>73</v>
      </c>
      <c r="B50" s="14" t="s">
        <v>74</v>
      </c>
      <c r="C50" s="27">
        <v>0</v>
      </c>
    </row>
    <row r="51" spans="1:75" s="2" customFormat="1" ht="15.75" x14ac:dyDescent="0.25">
      <c r="A51" s="20"/>
      <c r="B51" s="21" t="s">
        <v>75</v>
      </c>
      <c r="C51" s="2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s="2" customFormat="1" ht="15.75" x14ac:dyDescent="0.25">
      <c r="A52" s="20"/>
      <c r="B52" s="22" t="s">
        <v>76</v>
      </c>
      <c r="C52" s="29">
        <v>826.51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s="2" customFormat="1" ht="15.75" x14ac:dyDescent="0.25">
      <c r="A53" s="20"/>
      <c r="B53" s="22" t="s">
        <v>77</v>
      </c>
      <c r="C53" s="29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s="2" customFormat="1" ht="31.5" x14ac:dyDescent="0.25">
      <c r="A54" s="23" t="s">
        <v>78</v>
      </c>
      <c r="B54" s="14" t="s">
        <v>79</v>
      </c>
      <c r="C54" s="27">
        <v>0</v>
      </c>
    </row>
    <row r="55" spans="1:75" s="2" customFormat="1" ht="15.75" x14ac:dyDescent="0.25">
      <c r="A55" s="24"/>
      <c r="B55" s="25" t="s">
        <v>80</v>
      </c>
      <c r="C55" s="27">
        <v>0</v>
      </c>
    </row>
    <row r="56" spans="1:75" s="2" customFormat="1" ht="15.75" x14ac:dyDescent="0.25">
      <c r="A56" s="24" t="s">
        <v>41</v>
      </c>
      <c r="B56" s="5" t="s">
        <v>81</v>
      </c>
      <c r="C56" s="27">
        <v>202.78</v>
      </c>
    </row>
    <row r="57" spans="1:75" s="2" customFormat="1" ht="15.75" x14ac:dyDescent="0.25">
      <c r="A57" s="24" t="s">
        <v>42</v>
      </c>
      <c r="B57" s="21" t="s">
        <v>82</v>
      </c>
      <c r="C57" s="27">
        <v>515.82000000000005</v>
      </c>
    </row>
    <row r="58" spans="1:75" s="2" customFormat="1" ht="15.75" x14ac:dyDescent="0.25">
      <c r="A58" s="24" t="s">
        <v>83</v>
      </c>
      <c r="B58" s="21" t="s">
        <v>84</v>
      </c>
      <c r="C58" s="27"/>
    </row>
    <row r="59" spans="1:75" s="2" customFormat="1" ht="15.75" x14ac:dyDescent="0.25">
      <c r="A59" s="24" t="s">
        <v>85</v>
      </c>
      <c r="B59" s="21" t="s">
        <v>86</v>
      </c>
      <c r="C59" s="27"/>
    </row>
    <row r="60" spans="1:75" s="2" customFormat="1" ht="15.75" x14ac:dyDescent="0.25">
      <c r="A60" s="24" t="s">
        <v>87</v>
      </c>
      <c r="B60" s="21" t="s">
        <v>88</v>
      </c>
      <c r="C60" s="27">
        <v>1148.78</v>
      </c>
    </row>
    <row r="61" spans="1:75" s="2" customFormat="1" ht="15.75" x14ac:dyDescent="0.25">
      <c r="A61" s="24" t="s">
        <v>89</v>
      </c>
      <c r="B61" s="21" t="s">
        <v>90</v>
      </c>
      <c r="C61" s="27">
        <v>996.96</v>
      </c>
    </row>
    <row r="62" spans="1:75" s="2" customFormat="1" ht="15.75" x14ac:dyDescent="0.25">
      <c r="A62" s="24"/>
      <c r="B62" s="5" t="s">
        <v>91</v>
      </c>
      <c r="C62" s="27">
        <v>996.96</v>
      </c>
    </row>
    <row r="63" spans="1:75" s="2" customFormat="1" ht="15.75" x14ac:dyDescent="0.25">
      <c r="A63" s="24"/>
      <c r="B63" s="21" t="s">
        <v>86</v>
      </c>
      <c r="C63" s="27"/>
    </row>
    <row r="64" spans="1:75" s="2" customFormat="1" ht="15.75" x14ac:dyDescent="0.25">
      <c r="A64" s="24"/>
      <c r="B64" s="5" t="s">
        <v>92</v>
      </c>
      <c r="C64" s="27">
        <v>76.45</v>
      </c>
    </row>
    <row r="65" spans="1:3" s="2" customFormat="1" ht="15.75" x14ac:dyDescent="0.25">
      <c r="A65" s="24"/>
      <c r="B65" s="5" t="s">
        <v>93</v>
      </c>
      <c r="C65" s="27">
        <v>792.64</v>
      </c>
    </row>
    <row r="66" spans="1:3" s="2" customFormat="1" ht="15.75" x14ac:dyDescent="0.25">
      <c r="A66" s="24"/>
      <c r="B66" s="5" t="s">
        <v>94</v>
      </c>
      <c r="C66" s="27">
        <v>674.07</v>
      </c>
    </row>
    <row r="67" spans="1:3" s="2" customFormat="1" ht="15.75" x14ac:dyDescent="0.25">
      <c r="A67" s="24"/>
      <c r="B67" s="5" t="s">
        <v>95</v>
      </c>
      <c r="C67" s="27">
        <v>996.96</v>
      </c>
    </row>
    <row r="68" spans="1:3" s="2" customFormat="1" ht="15.75" x14ac:dyDescent="0.25">
      <c r="A68" s="24"/>
      <c r="B68" s="21" t="s">
        <v>86</v>
      </c>
      <c r="C68" s="27"/>
    </row>
    <row r="69" spans="1:3" s="2" customFormat="1" ht="15.75" x14ac:dyDescent="0.25">
      <c r="A69" s="24"/>
      <c r="B69" s="5" t="s">
        <v>96</v>
      </c>
      <c r="C69" s="27">
        <v>202.78</v>
      </c>
    </row>
    <row r="70" spans="1:3" s="2" customFormat="1" ht="15.75" x14ac:dyDescent="0.25">
      <c r="A70" s="24"/>
      <c r="B70" s="5" t="s">
        <v>97</v>
      </c>
      <c r="C70" s="27">
        <v>1993.92</v>
      </c>
    </row>
    <row r="71" spans="1:3" s="2" customFormat="1" ht="15.75" x14ac:dyDescent="0.25">
      <c r="A71" s="24"/>
      <c r="B71" s="5" t="s">
        <v>98</v>
      </c>
      <c r="C71" s="27"/>
    </row>
    <row r="72" spans="1:3" s="2" customFormat="1" ht="31.5" x14ac:dyDescent="0.25">
      <c r="A72" s="23" t="s">
        <v>78</v>
      </c>
      <c r="B72" s="14" t="s">
        <v>99</v>
      </c>
      <c r="C72" s="27">
        <v>0</v>
      </c>
    </row>
    <row r="73" spans="1:3" s="2" customFormat="1" ht="15.75" x14ac:dyDescent="0.25">
      <c r="A73" s="24"/>
      <c r="B73" s="21" t="s">
        <v>100</v>
      </c>
      <c r="C73" s="27">
        <v>80.670799999999986</v>
      </c>
    </row>
    <row r="74" spans="1:3" s="2" customFormat="1" ht="31.5" x14ac:dyDescent="0.25">
      <c r="A74" s="24"/>
      <c r="B74" s="26" t="s">
        <v>101</v>
      </c>
      <c r="C74" s="27">
        <v>593.25120000000004</v>
      </c>
    </row>
    <row r="75" spans="1:3" s="2" customFormat="1" ht="15.75" x14ac:dyDescent="0.25">
      <c r="A75" s="24"/>
      <c r="B75" s="21" t="s">
        <v>102</v>
      </c>
      <c r="C75" s="27">
        <v>234.36599999999999</v>
      </c>
    </row>
    <row r="76" spans="1:3" s="2" customFormat="1" ht="15.75" x14ac:dyDescent="0.25">
      <c r="A76" s="24"/>
      <c r="B76" s="26" t="s">
        <v>103</v>
      </c>
      <c r="C76" s="27">
        <v>339.96</v>
      </c>
    </row>
    <row r="77" spans="1:3" s="6" customFormat="1" ht="15.75" x14ac:dyDescent="0.25">
      <c r="A77" s="20"/>
      <c r="B77" s="26" t="s">
        <v>104</v>
      </c>
      <c r="C77" s="27">
        <v>5033.18</v>
      </c>
    </row>
    <row r="78" spans="1:3" s="2" customFormat="1" ht="15.75" x14ac:dyDescent="0.25">
      <c r="A78" s="24"/>
      <c r="B78" s="21" t="s">
        <v>105</v>
      </c>
      <c r="C78" s="27">
        <v>574.88200000000006</v>
      </c>
    </row>
    <row r="79" spans="1:3" s="2" customFormat="1" ht="15.75" x14ac:dyDescent="0.25">
      <c r="A79" s="24"/>
      <c r="B79" s="21" t="s">
        <v>106</v>
      </c>
      <c r="C79" s="27">
        <v>321.33</v>
      </c>
    </row>
    <row r="80" spans="1:3" s="2" customFormat="1" ht="15.75" x14ac:dyDescent="0.25">
      <c r="A80" s="23"/>
      <c r="B80" s="21" t="s">
        <v>107</v>
      </c>
      <c r="C80" s="27">
        <v>2100</v>
      </c>
    </row>
    <row r="81" spans="1:6" s="2" customFormat="1" ht="15.75" x14ac:dyDescent="0.25">
      <c r="A81" s="23"/>
      <c r="B81" s="5" t="s">
        <v>108</v>
      </c>
      <c r="C81" s="27">
        <v>2024.3899999999999</v>
      </c>
    </row>
    <row r="82" spans="1:6" s="2" customFormat="1" ht="15.75" x14ac:dyDescent="0.25">
      <c r="A82" s="23"/>
      <c r="B82" s="21" t="s">
        <v>109</v>
      </c>
      <c r="C82" s="27">
        <v>7771.75</v>
      </c>
    </row>
    <row r="83" spans="1:6" s="2" customFormat="1" ht="31.5" x14ac:dyDescent="0.25">
      <c r="A83" s="23"/>
      <c r="B83" s="26" t="s">
        <v>110</v>
      </c>
      <c r="C83" s="27">
        <v>28038.400000000001</v>
      </c>
    </row>
    <row r="84" spans="1:6" s="2" customFormat="1" ht="15.75" x14ac:dyDescent="0.25">
      <c r="A84" s="15"/>
      <c r="B84" s="26"/>
      <c r="C84" s="28">
        <f>SUM(C51:C83)</f>
        <v>56536.81</v>
      </c>
    </row>
    <row r="85" spans="1:6" s="2" customFormat="1" ht="15.75" x14ac:dyDescent="0.25">
      <c r="A85" s="19" t="s">
        <v>111</v>
      </c>
      <c r="B85" s="16" t="s">
        <v>112</v>
      </c>
      <c r="C85" s="28">
        <f>27026.208*0.75</f>
        <v>20269.655999999999</v>
      </c>
    </row>
    <row r="86" spans="1:6" s="2" customFormat="1" ht="15.75" x14ac:dyDescent="0.25">
      <c r="A86" s="4"/>
      <c r="B86" s="30" t="s">
        <v>113</v>
      </c>
      <c r="C86" s="28">
        <f>C13+C23+C31+C37+C41+C48+C84+C85</f>
        <v>178034.45099999997</v>
      </c>
    </row>
    <row r="87" spans="1:6" s="36" customFormat="1" ht="15.75" x14ac:dyDescent="0.25">
      <c r="A87" s="31"/>
      <c r="B87" s="32" t="s">
        <v>118</v>
      </c>
      <c r="C87" s="33">
        <v>100346.28</v>
      </c>
      <c r="D87" s="34"/>
      <c r="E87" s="35"/>
      <c r="F87" s="35"/>
    </row>
    <row r="88" spans="1:6" s="37" customFormat="1" ht="15.75" x14ac:dyDescent="0.25">
      <c r="A88" s="31"/>
      <c r="B88" s="32" t="s">
        <v>119</v>
      </c>
      <c r="C88" s="33">
        <v>90719.79</v>
      </c>
      <c r="D88" s="34"/>
      <c r="E88" s="34"/>
      <c r="F88" s="34"/>
    </row>
    <row r="89" spans="1:6" s="37" customFormat="1" ht="15.75" x14ac:dyDescent="0.25">
      <c r="A89" s="31"/>
      <c r="B89" s="32" t="s">
        <v>121</v>
      </c>
      <c r="C89" s="12">
        <f>C88-C86</f>
        <v>-87314.660999999978</v>
      </c>
      <c r="D89" s="35"/>
      <c r="E89" s="35"/>
      <c r="F89" s="35"/>
    </row>
    <row r="90" spans="1:6" s="37" customFormat="1" ht="15.75" x14ac:dyDescent="0.25">
      <c r="A90" s="31"/>
      <c r="B90" s="32" t="s">
        <v>120</v>
      </c>
      <c r="C90" s="12">
        <f>C5+C89</f>
        <v>-191796.14859999996</v>
      </c>
      <c r="D90" s="35"/>
      <c r="E90" s="35"/>
      <c r="F90" s="35"/>
    </row>
    <row r="91" spans="1:6" s="38" customFormat="1" ht="15.75" x14ac:dyDescent="0.25">
      <c r="C91" s="39"/>
    </row>
    <row r="92" spans="1:6" s="38" customFormat="1" ht="15.75" x14ac:dyDescent="0.25">
      <c r="C92" s="39"/>
    </row>
    <row r="93" spans="1:6" s="38" customFormat="1" ht="15.75" x14ac:dyDescent="0.25">
      <c r="C93" s="39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2024-02-01T07:26:29Z</dcterms:created>
  <dcterms:modified xsi:type="dcterms:W3CDTF">2024-03-12T08:39:20Z</dcterms:modified>
</cp:coreProperties>
</file>