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6\Гоголя\"/>
    </mc:Choice>
  </mc:AlternateContent>
  <bookViews>
    <workbookView xWindow="0" yWindow="0" windowWidth="23250" windowHeight="126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76" i="1" l="1"/>
  <c r="C13" i="1"/>
  <c r="C26" i="1"/>
  <c r="C34" i="1"/>
  <c r="C40" i="1"/>
  <c r="C44" i="1"/>
  <c r="C53" i="1"/>
  <c r="C75" i="1"/>
  <c r="C77" i="1" l="1"/>
  <c r="C81" i="1" s="1"/>
  <c r="C82" i="1" s="1"/>
</calcChain>
</file>

<file path=xl/sharedStrings.xml><?xml version="1.0" encoding="utf-8"?>
<sst xmlns="http://schemas.openxmlformats.org/spreadsheetml/2006/main" count="119" uniqueCount="117">
  <si>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</si>
  <si>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</si>
  <si>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</si>
  <si>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</si>
  <si>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</si>
  <si>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</si>
  <si>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</si>
  <si>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</si>
  <si>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</si>
  <si>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</si>
  <si>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</si>
  <si>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</si>
  <si>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</si>
  <si>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</si>
  <si>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</si>
  <si>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</si>
  <si>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</si>
  <si>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</si>
  <si>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</si>
  <si>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</si>
  <si>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</si>
  <si>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</si>
  <si>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</si>
  <si>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</si>
  <si>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</si>
  <si>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</si>
  <si>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</si>
  <si>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</si>
  <si>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</si>
  <si>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</si>
  <si>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</si>
  <si>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</si>
  <si>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</si>
  <si>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>2.11</t>
  </si>
  <si>
    <t>Уборка контейнерной площадки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</si>
  <si>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</si>
  <si>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</si>
  <si>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3.2</t>
  </si>
  <si>
    <t>Промывка трубопроводов системы ЦО</t>
  </si>
  <si>
    <t xml:space="preserve"> 3.3</t>
  </si>
  <si>
    <t>Испытание трубопроводов системы ЦО</t>
  </si>
  <si>
    <t xml:space="preserve"> 3.4</t>
  </si>
  <si>
    <t>Консервация и расконс.системы</t>
  </si>
  <si>
    <t xml:space="preserve"> 3.5</t>
  </si>
  <si>
    <t>Регулировка и наладка системы ЦО</t>
  </si>
  <si>
    <t xml:space="preserve"> 3.6</t>
  </si>
  <si>
    <t>Ликвидация воздушных пробок</t>
  </si>
  <si>
    <t>а</t>
  </si>
  <si>
    <t>б</t>
  </si>
  <si>
    <t xml:space="preserve"> 3.9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</si>
  <si>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</si>
  <si>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</si>
  <si>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</si>
  <si>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</si>
  <si>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осмотров и устран. неисправн. систем ЦО.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</si>
  <si>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</si>
  <si>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</si>
  <si>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</si>
  <si>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</si>
  <si>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</si>
  <si>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</si>
  <si>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</si>
  <si>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</si>
  <si>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</si>
  <si>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</si>
  <si>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</si>
  <si>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</si>
  <si>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</si>
  <si>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</si>
  <si>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</si>
  <si>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</si>
  <si>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</si>
  <si>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</si>
  <si>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</si>
  <si>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</si>
  <si>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</si>
  <si>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</si>
  <si>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и запись показаний, обработка информации и занесение в компьютер, передача данных для расчета с ресурсоснабжающей организацией (вода)</t>
  </si>
  <si>
    <t>Снятие и запись показаний, обработка информации и занесение в компьютер, передача данных для расчета с ресурсоснабжающей организацией (тепло)</t>
  </si>
  <si>
    <t>Снятие и запись показаний, обработка информации и занесение в компьютер, передача данных для расчета с ресурсоснабжающей организацией элэнергия)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</si>
  <si>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</si>
  <si>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</si>
  <si>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</si>
  <si>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</si>
  <si>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смена светильника СА-19</t>
  </si>
  <si>
    <t xml:space="preserve"> 9.2</t>
  </si>
  <si>
    <t>Текущий ремонт систем водоснабжения и водоотведения (непредвиденные работы)</t>
  </si>
  <si>
    <t>установка вставыша-сгона Ду 25 мм вместо водостчетчика ГВС в ИТП</t>
  </si>
  <si>
    <t>установка паронитовых прокладок 3/4 в ИТП</t>
  </si>
  <si>
    <t>устранение засора канализации в МКД</t>
  </si>
  <si>
    <t>подготовка оборудования ИТП МКД к промывке системы отопления:</t>
  </si>
  <si>
    <t>установка сантехнической прокладки 3/4 (ИТП)</t>
  </si>
  <si>
    <t>смена запорного вентиля Ду 15 мм</t>
  </si>
  <si>
    <t>уплотнение соединений сантехническим льном</t>
  </si>
  <si>
    <t xml:space="preserve"> 9.3</t>
  </si>
  <si>
    <t>Текущий ремонт конструктивных элементов (непредвиденные работы)</t>
  </si>
  <si>
    <t>очистка кровли от снега с телевышки над кв.4,5,6</t>
  </si>
  <si>
    <t>восстановление схемы электроснабжения квартиры от ЩУРС до распределительной коробки (кв.№4)</t>
  </si>
  <si>
    <t>устройство кабеля АВВ-П2*2,5</t>
  </si>
  <si>
    <t>устройство кабель канала</t>
  </si>
  <si>
    <t>герметизация пустот в кирпичной стене монтажной пеной с бурением отверстий</t>
  </si>
  <si>
    <t>пена монтажная</t>
  </si>
  <si>
    <t>окраска МАФ (скамейки)</t>
  </si>
  <si>
    <t>ремонт мягкой кровли в один слой с телевышки</t>
  </si>
  <si>
    <t>работа с телевышки</t>
  </si>
  <si>
    <t xml:space="preserve">                                    Итого по п.9</t>
  </si>
  <si>
    <t>Управление многоквартирным домом</t>
  </si>
  <si>
    <t xml:space="preserve">     Итого сумма затрат по дому</t>
  </si>
  <si>
    <t>по управлению и обслуживанию</t>
  </si>
  <si>
    <t>МКД по ул.Гоголя 20</t>
  </si>
  <si>
    <t xml:space="preserve">Отчет за 2023 г </t>
  </si>
  <si>
    <t>Результат на 01.01.2023 ("+"- экономия, "-" - перерасход)</t>
  </si>
  <si>
    <t xml:space="preserve">Итого предъявлено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</si>
  <si>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</si>
  <si>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</si>
  <si>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2023 год "+" - экономия "-" - перерасход</t>
  </si>
  <si>
    <t>Доп.средства на ремонт (оплачено)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</si>
</sst>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Fill="1" applyAlignment="1">
      <alignment wrapText="1"/>
    </xf>
    <xf numFmtId="0" fontId="2" fillId="0" borderId="0" xfId="0" applyFont="1" applyFill="1"/>
    <xf numFmtId="0" fontId="4" fillId="0" borderId="1" xfId="0" applyFont="1" applyFill="1" applyBorder="1"/>
    <xf numFmtId="2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1" applyFont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2" fontId="5" fillId="0" borderId="1" xfId="0" applyNumberFormat="1" applyFont="1" applyFill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4" fillId="0" borderId="1" xfId="0" applyNumberFormat="1" applyFont="1" applyFill="1" applyBorder="1" applyAlignment="1">
      <alignment wrapText="1"/>
    </xf>
    <xf numFmtId="2" fontId="4" fillId="0" borderId="0" xfId="0" applyNumberFormat="1" applyFont="1" applyFill="1" applyAlignment="1">
      <alignment wrapText="1"/>
    </xf>
    <xf numFmtId="16" fontId="4" fillId="0" borderId="1" xfId="0" applyNumberFormat="1" applyFont="1" applyFill="1" applyBorder="1" applyAlignment="1">
      <alignment wrapText="1"/>
    </xf>
    <xf numFmtId="49" fontId="4" fillId="0" borderId="1" xfId="0" applyNumberFormat="1" applyFont="1" applyFill="1" applyBorder="1" applyAlignment="1">
      <alignment wrapText="1"/>
    </xf>
    <xf numFmtId="0" fontId="4" fillId="0" borderId="1" xfId="0" applyNumberFormat="1" applyFont="1" applyFill="1" applyBorder="1"/>
    <xf numFmtId="0" fontId="5" fillId="0" borderId="1" xfId="0" applyNumberFormat="1" applyFont="1" applyFill="1" applyBorder="1" applyAlignment="1">
      <alignment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7" fillId="0" borderId="1" xfId="0" applyFont="1" applyFill="1" applyBorder="1" applyAlignment="1">
      <alignment wrapText="1"/>
    </xf>
    <xf numFmtId="2" fontId="4" fillId="0" borderId="1" xfId="0" applyNumberFormat="1" applyFont="1" applyFill="1" applyBorder="1" applyAlignment="1">
      <alignment wrapText="1"/>
    </xf>
    <xf numFmtId="2" fontId="4" fillId="0" borderId="1" xfId="0" applyNumberFormat="1" applyFont="1" applyFill="1" applyBorder="1"/>
    <xf numFmtId="0" fontId="4" fillId="0" borderId="2" xfId="0" applyFont="1" applyBorder="1" applyAlignment="1">
      <alignment horizontal="center" wrapText="1"/>
    </xf>
    <xf numFmtId="0" fontId="5" fillId="0" borderId="1" xfId="1" applyFont="1" applyBorder="1"/>
    <xf numFmtId="2" fontId="5" fillId="0" borderId="3" xfId="0" applyNumberFormat="1" applyFont="1" applyBorder="1" applyAlignment="1">
      <alignment wrapText="1"/>
    </xf>
    <xf numFmtId="0" fontId="4" fillId="0" borderId="1" xfId="1" applyFont="1" applyBorder="1" applyAlignment="1">
      <alignment horizontal="center"/>
    </xf>
    <xf numFmtId="2" fontId="5" fillId="0" borderId="1" xfId="2" applyNumberFormat="1" applyFont="1" applyFill="1" applyBorder="1" applyAlignment="1"/>
    <xf numFmtId="2" fontId="4" fillId="0" borderId="0" xfId="1" applyNumberFormat="1" applyFont="1"/>
    <xf numFmtId="2" fontId="5" fillId="0" borderId="1" xfId="2" applyNumberFormat="1" applyFont="1" applyBorder="1" applyAlignment="1"/>
    <xf numFmtId="0" fontId="4" fillId="0" borderId="0" xfId="1" applyFont="1"/>
    <xf numFmtId="2" fontId="4" fillId="0" borderId="0" xfId="0" applyNumberFormat="1" applyFont="1" applyFill="1" applyBorder="1" applyAlignment="1">
      <alignment wrapText="1"/>
    </xf>
    <xf numFmtId="0" fontId="4" fillId="0" borderId="0" xfId="0" applyFont="1" applyBorder="1"/>
    <xf numFmtId="0" fontId="4" fillId="0" borderId="0" xfId="0" applyNumberFormat="1" applyFont="1" applyBorder="1" applyAlignment="1">
      <alignment horizontal="left"/>
    </xf>
    <xf numFmtId="0" fontId="5" fillId="0" borderId="0" xfId="1" applyFont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9"/>
  <sheetViews>
    <sheetView tabSelected="1" topLeftCell="A67" workbookViewId="0">
      <selection activeCell="F12" sqref="F12"/>
    </sheetView>
  </sheetViews>
  <sheetFormatPr defaultColWidth="9.140625" defaultRowHeight="12.75" x14ac:dyDescent="0.2"/>
  <cols>
    <col min="1" max="1" width="5.140625" style="1" customWidth="1"/>
    <col min="2" max="2" width="79.85546875" style="1" customWidth="1"/>
    <col min="3" max="3" width="18.7109375" style="1" customWidth="1"/>
    <col min="4" max="200" width="9.140625" style="1" customWidth="1"/>
    <col min="201" max="201" width="5.140625" style="1" customWidth="1"/>
    <col min="202" max="202" width="49.5703125" style="1" customWidth="1"/>
    <col min="203" max="203" width="8.42578125" style="1" customWidth="1"/>
    <col min="204" max="204" width="7.28515625" style="1" customWidth="1"/>
    <col min="205" max="205" width="8.140625" style="1" customWidth="1"/>
    <col min="206" max="206" width="5.42578125" style="1" customWidth="1"/>
    <col min="207" max="207" width="6.85546875" style="1" customWidth="1"/>
    <col min="208" max="208" width="8.28515625" style="1" customWidth="1"/>
    <col min="209" max="209" width="8.140625" style="1" customWidth="1"/>
    <col min="210" max="210" width="5.7109375" style="1" customWidth="1"/>
    <col min="211" max="211" width="8.85546875" style="1" customWidth="1"/>
    <col min="212" max="214" width="5.7109375" style="1" customWidth="1"/>
    <col min="215" max="215" width="8.85546875" style="1" customWidth="1"/>
    <col min="216" max="218" width="5.7109375" style="1" customWidth="1"/>
    <col min="219" max="219" width="9.140625" style="1" customWidth="1"/>
    <col min="220" max="220" width="8" style="1" customWidth="1"/>
    <col min="221" max="222" width="5.7109375" style="1" customWidth="1"/>
    <col min="223" max="223" width="7.28515625" style="1" customWidth="1"/>
    <col min="224" max="224" width="11.5703125" style="1" customWidth="1"/>
    <col min="225" max="226" width="5.7109375" style="1" customWidth="1"/>
    <col min="227" max="227" width="8.42578125" style="1" customWidth="1"/>
    <col min="228" max="230" width="5.7109375" style="1" customWidth="1"/>
    <col min="231" max="231" width="7.85546875" style="1" customWidth="1"/>
    <col min="232" max="233" width="5.7109375" style="1" customWidth="1"/>
    <col min="234" max="240" width="9.140625" style="1" customWidth="1"/>
    <col min="241" max="241" width="8.42578125" style="1" customWidth="1"/>
    <col min="242" max="16384" width="9.140625" style="1"/>
  </cols>
  <sheetData>
    <row r="1" spans="1:3" s="5" customFormat="1" ht="15.75" x14ac:dyDescent="0.25">
      <c r="A1" s="39" t="s">
        <v>110</v>
      </c>
      <c r="B1" s="39"/>
      <c r="C1" s="4"/>
    </row>
    <row r="2" spans="1:3" s="5" customFormat="1" ht="15.75" x14ac:dyDescent="0.25">
      <c r="A2" s="39" t="s">
        <v>108</v>
      </c>
      <c r="B2" s="39"/>
      <c r="C2" s="4"/>
    </row>
    <row r="3" spans="1:3" s="5" customFormat="1" ht="15.75" x14ac:dyDescent="0.25">
      <c r="A3" s="39" t="s">
        <v>109</v>
      </c>
      <c r="B3" s="39"/>
      <c r="C3" s="4"/>
    </row>
    <row r="4" spans="1:3" s="5" customFormat="1" ht="15.75" x14ac:dyDescent="0.25">
      <c r="A4" s="6"/>
      <c r="B4" s="6"/>
      <c r="C4" s="4"/>
    </row>
    <row r="5" spans="1:3" s="10" customFormat="1" ht="15.75" x14ac:dyDescent="0.25">
      <c r="A5" s="7"/>
      <c r="B5" s="8" t="s">
        <v>111</v>
      </c>
      <c r="C5" s="9">
        <v>-258892.37</v>
      </c>
    </row>
    <row r="6" spans="1:3" ht="15.75" x14ac:dyDescent="0.25">
      <c r="A6" s="11"/>
      <c r="B6" s="12" t="s">
        <v>0</v>
      </c>
      <c r="C6" s="11"/>
    </row>
    <row r="7" spans="1:3" ht="15.75" x14ac:dyDescent="0.25">
      <c r="A7" s="14" t="s">
        <v>1</v>
      </c>
      <c r="B7" s="11" t="s">
        <v>2</v>
      </c>
      <c r="C7" s="11"/>
    </row>
    <row r="8" spans="1:3" ht="24" customHeight="1" x14ac:dyDescent="0.25">
      <c r="A8" s="14"/>
      <c r="B8" s="11" t="s">
        <v>3</v>
      </c>
      <c r="C8" s="26">
        <v>7641.99</v>
      </c>
    </row>
    <row r="9" spans="1:3" ht="15.75" x14ac:dyDescent="0.25">
      <c r="A9" s="16" t="s">
        <v>4</v>
      </c>
      <c r="B9" s="11" t="s">
        <v>5</v>
      </c>
      <c r="C9" s="26">
        <v>0</v>
      </c>
    </row>
    <row r="10" spans="1:3" ht="15.75" x14ac:dyDescent="0.25">
      <c r="A10" s="14"/>
      <c r="B10" s="11" t="s">
        <v>3</v>
      </c>
      <c r="C10" s="26">
        <v>10090.675000000001</v>
      </c>
    </row>
    <row r="11" spans="1:3" ht="47.25" x14ac:dyDescent="0.25">
      <c r="A11" s="14" t="s">
        <v>6</v>
      </c>
      <c r="B11" s="11" t="s">
        <v>7</v>
      </c>
      <c r="C11" s="26">
        <v>1284.2949999999998</v>
      </c>
    </row>
    <row r="12" spans="1:3" ht="23.25" customHeight="1" x14ac:dyDescent="0.25">
      <c r="A12" s="14" t="s">
        <v>8</v>
      </c>
      <c r="B12" s="11" t="s">
        <v>9</v>
      </c>
      <c r="C12" s="26">
        <v>74.213999999999999</v>
      </c>
    </row>
    <row r="13" spans="1:3" ht="15.75" x14ac:dyDescent="0.25">
      <c r="A13" s="14"/>
      <c r="B13" s="12" t="s">
        <v>10</v>
      </c>
      <c r="C13" s="9">
        <f>SUM(C8:C12)</f>
        <v>19091.173999999999</v>
      </c>
    </row>
    <row r="14" spans="1:3" ht="31.5" x14ac:dyDescent="0.25">
      <c r="A14" s="14" t="s">
        <v>11</v>
      </c>
      <c r="B14" s="12" t="s">
        <v>12</v>
      </c>
      <c r="C14" s="26"/>
    </row>
    <row r="15" spans="1:3" ht="15.75" x14ac:dyDescent="0.25">
      <c r="A15" s="14" t="s">
        <v>13</v>
      </c>
      <c r="B15" s="11" t="s">
        <v>14</v>
      </c>
      <c r="C15" s="26">
        <v>376.6749999999999</v>
      </c>
    </row>
    <row r="16" spans="1:3" ht="15.75" x14ac:dyDescent="0.25">
      <c r="A16" s="14" t="s">
        <v>15</v>
      </c>
      <c r="B16" s="11" t="s">
        <v>16</v>
      </c>
      <c r="C16" s="26">
        <v>652.39199999999994</v>
      </c>
    </row>
    <row r="17" spans="1:3" ht="15.75" x14ac:dyDescent="0.25">
      <c r="A17" s="14" t="s">
        <v>17</v>
      </c>
      <c r="B17" s="11" t="s">
        <v>18</v>
      </c>
      <c r="C17" s="26">
        <v>350.06400000000002</v>
      </c>
    </row>
    <row r="18" spans="1:3" ht="15.75" x14ac:dyDescent="0.25">
      <c r="A18" s="14" t="s">
        <v>19</v>
      </c>
      <c r="B18" s="11" t="s">
        <v>20</v>
      </c>
      <c r="C18" s="26">
        <v>1213.2</v>
      </c>
    </row>
    <row r="19" spans="1:3" ht="15.75" x14ac:dyDescent="0.25">
      <c r="A19" s="14" t="s">
        <v>21</v>
      </c>
      <c r="B19" s="11" t="s">
        <v>22</v>
      </c>
      <c r="C19" s="26">
        <v>8168.6250000000009</v>
      </c>
    </row>
    <row r="20" spans="1:3" ht="15.75" x14ac:dyDescent="0.25">
      <c r="A20" s="14" t="s">
        <v>23</v>
      </c>
      <c r="B20" s="11" t="s">
        <v>24</v>
      </c>
      <c r="C20" s="26">
        <v>5180.75</v>
      </c>
    </row>
    <row r="21" spans="1:3" ht="15.75" x14ac:dyDescent="0.25">
      <c r="A21" s="14" t="s">
        <v>25</v>
      </c>
      <c r="B21" s="11" t="s">
        <v>26</v>
      </c>
      <c r="C21" s="26">
        <v>2058</v>
      </c>
    </row>
    <row r="22" spans="1:3" ht="31.5" x14ac:dyDescent="0.25">
      <c r="A22" s="14" t="s">
        <v>27</v>
      </c>
      <c r="B22" s="11" t="s">
        <v>28</v>
      </c>
      <c r="C22" s="26">
        <v>274.91100000000006</v>
      </c>
    </row>
    <row r="23" spans="1:3" ht="31.5" x14ac:dyDescent="0.25">
      <c r="A23" s="14" t="s">
        <v>29</v>
      </c>
      <c r="B23" s="11" t="s">
        <v>30</v>
      </c>
      <c r="C23" s="26">
        <v>4411.3679999999995</v>
      </c>
    </row>
    <row r="24" spans="1:3" ht="31.5" x14ac:dyDescent="0.25">
      <c r="A24" s="14" t="s">
        <v>31</v>
      </c>
      <c r="B24" s="11" t="s">
        <v>32</v>
      </c>
      <c r="C24" s="26">
        <v>753.16799999999989</v>
      </c>
    </row>
    <row r="25" spans="1:3" ht="15.75" x14ac:dyDescent="0.25">
      <c r="A25" s="17" t="s">
        <v>33</v>
      </c>
      <c r="B25" s="11" t="s">
        <v>34</v>
      </c>
      <c r="C25" s="26">
        <v>305.33700000000005</v>
      </c>
    </row>
    <row r="26" spans="1:3" ht="15.75" x14ac:dyDescent="0.25">
      <c r="A26" s="14"/>
      <c r="B26" s="12" t="s">
        <v>35</v>
      </c>
      <c r="C26" s="9">
        <f>SUM(C15:C25)</f>
        <v>23744.49</v>
      </c>
    </row>
    <row r="27" spans="1:3" ht="15.75" x14ac:dyDescent="0.25">
      <c r="A27" s="14"/>
      <c r="B27" s="12" t="s">
        <v>36</v>
      </c>
      <c r="C27" s="26"/>
    </row>
    <row r="28" spans="1:3" ht="15.75" x14ac:dyDescent="0.25">
      <c r="A28" s="18" t="s">
        <v>37</v>
      </c>
      <c r="B28" s="11" t="s">
        <v>38</v>
      </c>
      <c r="C28" s="26">
        <v>11025</v>
      </c>
    </row>
    <row r="29" spans="1:3" ht="15.75" x14ac:dyDescent="0.25">
      <c r="A29" s="18" t="s">
        <v>39</v>
      </c>
      <c r="B29" s="11" t="s">
        <v>40</v>
      </c>
      <c r="C29" s="26">
        <v>3728.4</v>
      </c>
    </row>
    <row r="30" spans="1:3" ht="15.75" x14ac:dyDescent="0.25">
      <c r="A30" s="18" t="s">
        <v>41</v>
      </c>
      <c r="B30" s="11" t="s">
        <v>42</v>
      </c>
      <c r="C30" s="26">
        <v>3950.7000000000003</v>
      </c>
    </row>
    <row r="31" spans="1:3" ht="15.75" x14ac:dyDescent="0.25">
      <c r="A31" s="18" t="s">
        <v>43</v>
      </c>
      <c r="B31" s="11" t="s">
        <v>44</v>
      </c>
      <c r="C31" s="26">
        <v>276.89999999999998</v>
      </c>
    </row>
    <row r="32" spans="1:3" ht="15.75" x14ac:dyDescent="0.25">
      <c r="A32" s="18" t="s">
        <v>45</v>
      </c>
      <c r="B32" s="11" t="s">
        <v>46</v>
      </c>
      <c r="C32" s="26">
        <v>1445.68</v>
      </c>
    </row>
    <row r="33" spans="1:3" ht="15.75" x14ac:dyDescent="0.25">
      <c r="A33" s="14" t="s">
        <v>49</v>
      </c>
      <c r="B33" s="11" t="s">
        <v>50</v>
      </c>
      <c r="C33" s="26">
        <v>232.41</v>
      </c>
    </row>
    <row r="34" spans="1:3" ht="15.75" x14ac:dyDescent="0.25">
      <c r="A34" s="14"/>
      <c r="B34" s="12" t="s">
        <v>51</v>
      </c>
      <c r="C34" s="9">
        <f>SUM(C28:C33)</f>
        <v>20659.09</v>
      </c>
    </row>
    <row r="35" spans="1:3" ht="15.75" x14ac:dyDescent="0.25">
      <c r="A35" s="14"/>
      <c r="B35" s="12" t="s">
        <v>52</v>
      </c>
      <c r="C35" s="26"/>
    </row>
    <row r="36" spans="1:3" s="2" customFormat="1" ht="15.75" x14ac:dyDescent="0.25">
      <c r="A36" s="18" t="s">
        <v>53</v>
      </c>
      <c r="B36" s="11" t="s">
        <v>54</v>
      </c>
      <c r="C36" s="27">
        <v>2909.6820000000002</v>
      </c>
    </row>
    <row r="37" spans="1:3" ht="15.75" x14ac:dyDescent="0.25">
      <c r="A37" s="14" t="s">
        <v>55</v>
      </c>
      <c r="B37" s="11" t="s">
        <v>56</v>
      </c>
      <c r="C37" s="26">
        <v>1454.8410000000001</v>
      </c>
    </row>
    <row r="38" spans="1:3" ht="15.75" x14ac:dyDescent="0.25">
      <c r="A38" s="14" t="s">
        <v>57</v>
      </c>
      <c r="B38" s="11" t="s">
        <v>58</v>
      </c>
      <c r="C38" s="26">
        <v>7375.9840000000004</v>
      </c>
    </row>
    <row r="39" spans="1:3" ht="31.5" x14ac:dyDescent="0.25">
      <c r="A39" s="14" t="s">
        <v>59</v>
      </c>
      <c r="B39" s="11" t="s">
        <v>60</v>
      </c>
      <c r="C39" s="26">
        <v>2909.6820000000002</v>
      </c>
    </row>
    <row r="40" spans="1:3" ht="15.75" x14ac:dyDescent="0.25">
      <c r="A40" s="14"/>
      <c r="B40" s="12" t="s">
        <v>61</v>
      </c>
      <c r="C40" s="9">
        <f>SUM(C36:C39)</f>
        <v>14650.189000000002</v>
      </c>
    </row>
    <row r="41" spans="1:3" ht="15.75" x14ac:dyDescent="0.25">
      <c r="A41" s="14"/>
      <c r="B41" s="12" t="s">
        <v>62</v>
      </c>
      <c r="C41" s="26"/>
    </row>
    <row r="42" spans="1:3" ht="31.5" x14ac:dyDescent="0.25">
      <c r="A42" s="14" t="s">
        <v>63</v>
      </c>
      <c r="B42" s="11" t="s">
        <v>64</v>
      </c>
      <c r="C42" s="26">
        <v>7471.7760000000007</v>
      </c>
    </row>
    <row r="43" spans="1:3" ht="15.75" x14ac:dyDescent="0.25">
      <c r="A43" s="14" t="s">
        <v>65</v>
      </c>
      <c r="B43" s="11" t="s">
        <v>66</v>
      </c>
      <c r="C43" s="26">
        <v>2083.4760000000001</v>
      </c>
    </row>
    <row r="44" spans="1:3" ht="15.75" x14ac:dyDescent="0.25">
      <c r="A44" s="14"/>
      <c r="B44" s="12" t="s">
        <v>67</v>
      </c>
      <c r="C44" s="9">
        <f>SUM(C42:C43)</f>
        <v>9555.2520000000004</v>
      </c>
    </row>
    <row r="45" spans="1:3" ht="15.75" x14ac:dyDescent="0.25">
      <c r="A45" s="19" t="s">
        <v>68</v>
      </c>
      <c r="B45" s="12" t="s">
        <v>69</v>
      </c>
      <c r="C45" s="9">
        <v>1328.72</v>
      </c>
    </row>
    <row r="46" spans="1:3" ht="15.75" x14ac:dyDescent="0.25">
      <c r="A46" s="19" t="s">
        <v>70</v>
      </c>
      <c r="B46" s="12" t="s">
        <v>71</v>
      </c>
      <c r="C46" s="9">
        <v>1414.6960000000001</v>
      </c>
    </row>
    <row r="47" spans="1:3" ht="15.75" x14ac:dyDescent="0.25">
      <c r="A47" s="14"/>
      <c r="B47" s="12" t="s">
        <v>72</v>
      </c>
      <c r="C47" s="26"/>
    </row>
    <row r="48" spans="1:3" ht="15.75" x14ac:dyDescent="0.25">
      <c r="A48" s="14" t="s">
        <v>73</v>
      </c>
      <c r="B48" s="11" t="s">
        <v>74</v>
      </c>
      <c r="C48" s="26">
        <v>4045.1999999999994</v>
      </c>
    </row>
    <row r="49" spans="1:3" ht="15.75" x14ac:dyDescent="0.25">
      <c r="A49" s="14" t="s">
        <v>75</v>
      </c>
      <c r="B49" s="11" t="s">
        <v>76</v>
      </c>
      <c r="C49" s="26">
        <v>5368.44</v>
      </c>
    </row>
    <row r="50" spans="1:3" ht="47.25" x14ac:dyDescent="0.25">
      <c r="A50" s="14"/>
      <c r="B50" s="11" t="s">
        <v>77</v>
      </c>
      <c r="C50" s="26">
        <v>3938.52</v>
      </c>
    </row>
    <row r="51" spans="1:3" ht="47.25" x14ac:dyDescent="0.25">
      <c r="A51" s="14"/>
      <c r="B51" s="11" t="s">
        <v>78</v>
      </c>
      <c r="C51" s="26">
        <v>3938.52</v>
      </c>
    </row>
    <row r="52" spans="1:3" ht="47.25" x14ac:dyDescent="0.25">
      <c r="A52" s="14"/>
      <c r="B52" s="11" t="s">
        <v>79</v>
      </c>
      <c r="C52" s="26">
        <v>3938.52</v>
      </c>
    </row>
    <row r="53" spans="1:3" ht="15.75" x14ac:dyDescent="0.25">
      <c r="A53" s="14"/>
      <c r="B53" s="12" t="s">
        <v>80</v>
      </c>
      <c r="C53" s="9">
        <f>SUM(C48:C52)</f>
        <v>21229.200000000001</v>
      </c>
    </row>
    <row r="54" spans="1:3" ht="15.75" x14ac:dyDescent="0.25">
      <c r="A54" s="14"/>
      <c r="B54" s="12" t="s">
        <v>81</v>
      </c>
      <c r="C54" s="26"/>
    </row>
    <row r="55" spans="1:3" ht="15.75" x14ac:dyDescent="0.25">
      <c r="A55" s="14" t="s">
        <v>82</v>
      </c>
      <c r="B55" s="12" t="s">
        <v>83</v>
      </c>
      <c r="C55" s="26">
        <v>0</v>
      </c>
    </row>
    <row r="56" spans="1:3" ht="15.75" x14ac:dyDescent="0.25">
      <c r="A56" s="20"/>
      <c r="B56" s="3" t="s">
        <v>84</v>
      </c>
      <c r="C56" s="26">
        <v>826.51</v>
      </c>
    </row>
    <row r="57" spans="1:3" ht="31.5" x14ac:dyDescent="0.25">
      <c r="A57" s="14" t="s">
        <v>85</v>
      </c>
      <c r="B57" s="12" t="s">
        <v>86</v>
      </c>
      <c r="C57" s="26">
        <v>0</v>
      </c>
    </row>
    <row r="58" spans="1:3" ht="15.75" x14ac:dyDescent="0.25">
      <c r="A58" s="20"/>
      <c r="B58" s="21" t="s">
        <v>87</v>
      </c>
      <c r="C58" s="26">
        <v>996.96</v>
      </c>
    </row>
    <row r="59" spans="1:3" ht="15.75" x14ac:dyDescent="0.25">
      <c r="A59" s="20"/>
      <c r="B59" s="22" t="s">
        <v>88</v>
      </c>
      <c r="C59" s="26"/>
    </row>
    <row r="60" spans="1:3" ht="15.75" x14ac:dyDescent="0.25">
      <c r="A60" s="20"/>
      <c r="B60" s="22" t="s">
        <v>89</v>
      </c>
      <c r="C60" s="26">
        <v>0</v>
      </c>
    </row>
    <row r="61" spans="1:3" ht="15.75" x14ac:dyDescent="0.25">
      <c r="A61" s="23"/>
      <c r="B61" s="24" t="s">
        <v>90</v>
      </c>
      <c r="C61" s="26">
        <v>0</v>
      </c>
    </row>
    <row r="62" spans="1:3" ht="15.75" x14ac:dyDescent="0.25">
      <c r="A62" s="23" t="s">
        <v>47</v>
      </c>
      <c r="B62" s="21" t="s">
        <v>91</v>
      </c>
      <c r="C62" s="26"/>
    </row>
    <row r="63" spans="1:3" ht="15.75" x14ac:dyDescent="0.25">
      <c r="A63" s="23"/>
      <c r="B63" s="21" t="s">
        <v>92</v>
      </c>
      <c r="C63" s="26">
        <v>996.96</v>
      </c>
    </row>
    <row r="64" spans="1:3" ht="15.75" x14ac:dyDescent="0.25">
      <c r="A64" s="23"/>
      <c r="B64" s="21" t="s">
        <v>93</v>
      </c>
      <c r="C64" s="26"/>
    </row>
    <row r="65" spans="1:6" ht="15.75" x14ac:dyDescent="0.25">
      <c r="A65" s="14" t="s">
        <v>94</v>
      </c>
      <c r="B65" s="12" t="s">
        <v>95</v>
      </c>
      <c r="C65" s="26">
        <v>0</v>
      </c>
    </row>
    <row r="66" spans="1:6" ht="15.75" x14ac:dyDescent="0.25">
      <c r="A66" s="20"/>
      <c r="B66" s="25" t="s">
        <v>96</v>
      </c>
      <c r="C66" s="26">
        <v>4200</v>
      </c>
    </row>
    <row r="67" spans="1:6" ht="31.5" x14ac:dyDescent="0.25">
      <c r="A67" s="23"/>
      <c r="B67" s="24" t="s">
        <v>97</v>
      </c>
      <c r="C67" s="26">
        <v>0</v>
      </c>
    </row>
    <row r="68" spans="1:6" ht="15.75" x14ac:dyDescent="0.25">
      <c r="A68" s="23" t="s">
        <v>47</v>
      </c>
      <c r="B68" s="22" t="s">
        <v>98</v>
      </c>
      <c r="C68" s="26">
        <v>1227.5550000000001</v>
      </c>
    </row>
    <row r="69" spans="1:6" ht="15.75" x14ac:dyDescent="0.25">
      <c r="A69" s="23" t="s">
        <v>48</v>
      </c>
      <c r="B69" s="22" t="s">
        <v>99</v>
      </c>
      <c r="C69" s="26">
        <v>1214.8399999999999</v>
      </c>
    </row>
    <row r="70" spans="1:6" ht="31.5" x14ac:dyDescent="0.25">
      <c r="A70" s="14"/>
      <c r="B70" s="11" t="s">
        <v>100</v>
      </c>
      <c r="C70" s="26">
        <v>1095.3</v>
      </c>
    </row>
    <row r="71" spans="1:6" ht="15.75" x14ac:dyDescent="0.25">
      <c r="A71" s="14"/>
      <c r="B71" s="3" t="s">
        <v>101</v>
      </c>
      <c r="C71" s="26">
        <v>900</v>
      </c>
    </row>
    <row r="72" spans="1:6" ht="15.75" x14ac:dyDescent="0.25">
      <c r="A72" s="14"/>
      <c r="B72" s="22" t="s">
        <v>102</v>
      </c>
      <c r="C72" s="26">
        <v>418.096</v>
      </c>
    </row>
    <row r="73" spans="1:6" ht="15.75" x14ac:dyDescent="0.25">
      <c r="A73" s="14"/>
      <c r="B73" s="22" t="s">
        <v>103</v>
      </c>
      <c r="C73" s="26">
        <v>43871.21</v>
      </c>
    </row>
    <row r="74" spans="1:6" ht="15.75" x14ac:dyDescent="0.25">
      <c r="A74" s="14"/>
      <c r="B74" s="25" t="s">
        <v>104</v>
      </c>
      <c r="C74" s="26">
        <v>4200</v>
      </c>
    </row>
    <row r="75" spans="1:6" ht="15.75" x14ac:dyDescent="0.25">
      <c r="A75" s="14"/>
      <c r="B75" s="12" t="s">
        <v>105</v>
      </c>
      <c r="C75" s="9">
        <f>SUM(C56:C74)</f>
        <v>59947.430999999997</v>
      </c>
    </row>
    <row r="76" spans="1:6" ht="15.75" x14ac:dyDescent="0.25">
      <c r="A76" s="19"/>
      <c r="B76" s="12" t="s">
        <v>106</v>
      </c>
      <c r="C76" s="9">
        <f>30030.792*0.75</f>
        <v>22523.094000000001</v>
      </c>
    </row>
    <row r="77" spans="1:6" ht="15.75" x14ac:dyDescent="0.25">
      <c r="A77" s="11"/>
      <c r="B77" s="12" t="s">
        <v>107</v>
      </c>
      <c r="C77" s="9">
        <f>C13+C26+C34+C40+C44+C45+C46+C53+C75+C76</f>
        <v>194143.33600000001</v>
      </c>
    </row>
    <row r="78" spans="1:6" s="10" customFormat="1" ht="15.75" x14ac:dyDescent="0.25">
      <c r="A78" s="28"/>
      <c r="B78" s="29" t="s">
        <v>112</v>
      </c>
      <c r="C78" s="30">
        <v>114735</v>
      </c>
    </row>
    <row r="79" spans="1:6" s="5" customFormat="1" ht="15.75" x14ac:dyDescent="0.25">
      <c r="A79" s="31"/>
      <c r="B79" s="29" t="s">
        <v>113</v>
      </c>
      <c r="C79" s="32">
        <v>101316.34</v>
      </c>
      <c r="D79" s="33"/>
      <c r="E79" s="33"/>
      <c r="F79" s="33"/>
    </row>
    <row r="80" spans="1:6" s="5" customFormat="1" ht="15.75" x14ac:dyDescent="0.25">
      <c r="A80" s="31"/>
      <c r="B80" s="29" t="s">
        <v>116</v>
      </c>
      <c r="C80" s="32">
        <v>2776.14</v>
      </c>
      <c r="D80" s="33"/>
      <c r="E80" s="33"/>
      <c r="F80" s="33"/>
    </row>
    <row r="81" spans="1:6" s="5" customFormat="1" ht="15.75" x14ac:dyDescent="0.25">
      <c r="A81" s="31"/>
      <c r="B81" s="29" t="s">
        <v>115</v>
      </c>
      <c r="C81" s="34">
        <f>C79+C80-C77</f>
        <v>-90050.856000000014</v>
      </c>
      <c r="D81" s="35"/>
      <c r="E81" s="35"/>
      <c r="F81" s="35"/>
    </row>
    <row r="82" spans="1:6" s="5" customFormat="1" ht="15.75" x14ac:dyDescent="0.25">
      <c r="A82" s="31"/>
      <c r="B82" s="29" t="s">
        <v>114</v>
      </c>
      <c r="C82" s="34">
        <f>C5+C81</f>
        <v>-348943.22600000002</v>
      </c>
      <c r="D82" s="35"/>
      <c r="E82" s="35"/>
      <c r="F82" s="35"/>
    </row>
    <row r="83" spans="1:6" s="37" customFormat="1" ht="15.75" x14ac:dyDescent="0.25">
      <c r="A83" s="38"/>
      <c r="B83" s="38"/>
      <c r="C83" s="36"/>
    </row>
    <row r="84" spans="1:6" s="37" customFormat="1" ht="15.75" x14ac:dyDescent="0.25">
      <c r="A84" s="38"/>
      <c r="B84" s="38"/>
      <c r="C84" s="36"/>
    </row>
    <row r="85" spans="1:6" s="37" customFormat="1" ht="15.75" x14ac:dyDescent="0.25">
      <c r="A85" s="38"/>
      <c r="B85" s="38"/>
      <c r="C85" s="36"/>
    </row>
    <row r="86" spans="1:6" s="13" customFormat="1" ht="15.75" x14ac:dyDescent="0.25">
      <c r="C86" s="15"/>
    </row>
    <row r="87" spans="1:6" s="13" customFormat="1" ht="15.75" x14ac:dyDescent="0.25">
      <c r="C87" s="15"/>
    </row>
    <row r="88" spans="1:6" s="13" customFormat="1" ht="15.75" x14ac:dyDescent="0.25">
      <c r="C88" s="15"/>
    </row>
    <row r="89" spans="1:6" s="13" customFormat="1" ht="15.75" x14ac:dyDescent="0.25">
      <c r="C89" s="15"/>
    </row>
  </sheetData>
  <mergeCells count="6">
    <mergeCell ref="A85:B85"/>
    <mergeCell ref="A1:B1"/>
    <mergeCell ref="A2:B2"/>
    <mergeCell ref="A3:B3"/>
    <mergeCell ref="A83:B83"/>
    <mergeCell ref="A84:B84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2024-02-02T02:34:22Z</dcterms:created>
  <dcterms:modified xsi:type="dcterms:W3CDTF">2024-03-14T07:16:15Z</dcterms:modified>
</cp:coreProperties>
</file>