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Гогол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2" i="1" l="1"/>
  <c r="C71" i="1" l="1"/>
  <c r="C49" i="1"/>
  <c r="C42" i="1"/>
  <c r="C38" i="1"/>
  <c r="C32" i="1"/>
  <c r="C24" i="1"/>
  <c r="C13" i="1"/>
  <c r="C73" i="1" l="1"/>
  <c r="C77" i="1" s="1"/>
  <c r="C78" i="1" s="1"/>
</calcChain>
</file>

<file path=xl/sharedStrings.xml><?xml version="1.0" encoding="utf-8"?>
<sst xmlns="http://schemas.openxmlformats.org/spreadsheetml/2006/main" count="107" uniqueCount="105">
  <si>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</si>
  <si>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</si>
  <si>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</si>
  <si>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</si>
  <si>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</si>
  <si>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</si>
  <si>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</si>
  <si>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</si>
  <si>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</si>
  <si>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</si>
  <si>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</si>
  <si>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</si>
  <si>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</si>
  <si>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</si>
  <si>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</si>
  <si>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</si>
  <si>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</si>
  <si>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</si>
  <si>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</si>
  <si>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</si>
  <si>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</si>
  <si>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</si>
  <si>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</si>
  <si>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</si>
  <si>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</si>
  <si>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</si>
  <si>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</si>
  <si>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</si>
  <si>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</si>
  <si>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</si>
  <si>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</si>
  <si>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</si>
  <si>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</si>
  <si>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</si>
  <si>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</si>
  <si>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</si>
  <si>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</si>
  <si>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</si>
  <si>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</si>
  <si>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</si>
  <si>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</si>
  <si>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</si>
  <si>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</si>
  <si>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</si>
  <si>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</si>
  <si>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</si>
  <si>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</si>
  <si>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</si>
  <si>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</si>
  <si>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</si>
  <si>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</si>
  <si>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</si>
  <si>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</si>
  <si>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</si>
  <si>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</si>
  <si>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</si>
  <si>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</si>
  <si>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</si>
  <si>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</si>
  <si>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</si>
  <si>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</si>
  <si>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</si>
  <si>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</si>
  <si>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</si>
  <si>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</si>
  <si>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</si>
  <si>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</si>
  <si>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</si>
  <si>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</si>
  <si>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</si>
  <si>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</si>
  <si>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</si>
  <si>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выключателя в МОП 1 подъезд</t>
  </si>
  <si>
    <t>смена энергосберегающего патрона СА 19</t>
  </si>
  <si>
    <t xml:space="preserve"> 9.2</t>
  </si>
  <si>
    <t>Текущий ремонт систем водоснабжения и водоотведения (непредвиденные работы)</t>
  </si>
  <si>
    <t>установка крана Ду 15 мм в МОП для уборщицы</t>
  </si>
  <si>
    <t>уплотнение соединений сантехническим льном</t>
  </si>
  <si>
    <t>устранение  засора общедомовой канализации  коллектор</t>
  </si>
  <si>
    <t>подготовка оборудования ИТП к промывке системы отопления:</t>
  </si>
  <si>
    <t>смена вентиля Ду 25мм</t>
  </si>
  <si>
    <t>смена ниппеля 25*20</t>
  </si>
  <si>
    <t>в</t>
  </si>
  <si>
    <t>г</t>
  </si>
  <si>
    <t>установка прокладки паронитовой для теплосчетчика</t>
  </si>
  <si>
    <t>установка шланга для водоразбора  для мытья МОП</t>
  </si>
  <si>
    <t>установка бочонка Ду 20 мм</t>
  </si>
  <si>
    <t>установка хомута червячного</t>
  </si>
  <si>
    <t>установка крана шарового Ду 15мм</t>
  </si>
  <si>
    <t xml:space="preserve">Текущий ремонт конструктивных элементов </t>
  </si>
  <si>
    <t>очистка козырьков от снега</t>
  </si>
  <si>
    <t>окраска МАФ (скамейки)</t>
  </si>
  <si>
    <t>установка доводчика</t>
  </si>
  <si>
    <t xml:space="preserve">                                    Итого по п.9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</si>
  <si>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</si>
  <si>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</si>
  <si>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</si>
  <si>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2а</t>
  </si>
  <si>
    <t xml:space="preserve">Отчет за 2023 г </t>
  </si>
  <si>
    <t>Результат на 01.01.2023г.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</si>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</sst>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2" fillId="0" borderId="0" xfId="0" applyFont="1" applyFill="1"/>
    <xf numFmtId="0" fontId="4" fillId="0" borderId="1" xfId="0" applyFont="1" applyBorder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0" fontId="6" fillId="0" borderId="1" xfId="0" applyNumberFormat="1" applyFont="1" applyFill="1" applyBorder="1" applyAlignment="1"/>
    <xf numFmtId="2" fontId="5" fillId="0" borderId="1" xfId="2" applyNumberFormat="1" applyFont="1" applyBorder="1" applyAlignment="1"/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NumberFormat="1" applyFont="1" applyBorder="1" applyAlignment="1">
      <alignment wrapText="1"/>
    </xf>
    <xf numFmtId="2" fontId="4" fillId="0" borderId="0" xfId="0" applyNumberFormat="1" applyFont="1" applyAlignment="1">
      <alignment wrapText="1"/>
    </xf>
    <xf numFmtId="16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NumberFormat="1" applyFont="1" applyBorder="1"/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2" fontId="4" fillId="0" borderId="0" xfId="0" applyNumberFormat="1" applyFont="1" applyFill="1" applyAlignment="1">
      <alignment wrapText="1"/>
    </xf>
    <xf numFmtId="0" fontId="7" fillId="0" borderId="1" xfId="0" applyFont="1" applyFill="1" applyBorder="1"/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2" fontId="4" fillId="0" borderId="1" xfId="0" applyNumberFormat="1" applyFont="1" applyFill="1" applyBorder="1"/>
    <xf numFmtId="2" fontId="4" fillId="0" borderId="1" xfId="0" applyNumberFormat="1" applyFont="1" applyFill="1" applyBorder="1" applyAlignment="1">
      <alignment wrapText="1"/>
    </xf>
    <xf numFmtId="0" fontId="4" fillId="0" borderId="1" xfId="1" applyFont="1" applyBorder="1"/>
    <xf numFmtId="0" fontId="5" fillId="0" borderId="1" xfId="1" applyFont="1" applyBorder="1"/>
    <xf numFmtId="2" fontId="5" fillId="0" borderId="1" xfId="2" applyNumberFormat="1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wrapText="1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abSelected="1" topLeftCell="A58" workbookViewId="0">
      <selection activeCell="C73" sqref="C73"/>
    </sheetView>
  </sheetViews>
  <sheetFormatPr defaultColWidth="9.140625" defaultRowHeight="12.75" x14ac:dyDescent="0.2"/>
  <cols>
    <col min="1" max="1" width="10" style="1" customWidth="1"/>
    <col min="2" max="2" width="74.85546875" style="1" customWidth="1"/>
    <col min="3" max="3" width="14.42578125" style="1" customWidth="1"/>
    <col min="4" max="6" width="9.140625" style="1" customWidth="1"/>
    <col min="7" max="7" width="38.7109375" style="1" customWidth="1"/>
    <col min="8" max="200" width="9.140625" style="1" customWidth="1"/>
    <col min="201" max="201" width="4.5703125" style="1" customWidth="1"/>
    <col min="202" max="202" width="64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10.85546875" style="1" customWidth="1"/>
    <col min="209" max="209" width="7.7109375" style="1" customWidth="1"/>
    <col min="210" max="210" width="6.7109375" style="1" customWidth="1"/>
    <col min="211" max="211" width="9.140625" style="1" customWidth="1"/>
    <col min="212" max="212" width="9.28515625" style="1" customWidth="1"/>
    <col min="213" max="214" width="6.7109375" style="1" customWidth="1"/>
    <col min="215" max="215" width="7" style="1" customWidth="1"/>
    <col min="216" max="220" width="6.7109375" style="1" customWidth="1"/>
    <col min="221" max="251" width="9.140625" style="1" customWidth="1"/>
    <col min="252" max="252" width="13" style="1" customWidth="1"/>
    <col min="253" max="16384" width="9.140625" style="1"/>
  </cols>
  <sheetData>
    <row r="1" spans="1:3" s="7" customFormat="1" ht="15.75" x14ac:dyDescent="0.25">
      <c r="A1" s="45" t="s">
        <v>98</v>
      </c>
      <c r="B1" s="45"/>
      <c r="C1" s="6"/>
    </row>
    <row r="2" spans="1:3" s="7" customFormat="1" ht="15.75" x14ac:dyDescent="0.25">
      <c r="A2" s="45" t="s">
        <v>96</v>
      </c>
      <c r="B2" s="45"/>
      <c r="C2" s="6"/>
    </row>
    <row r="3" spans="1:3" s="7" customFormat="1" ht="15.75" x14ac:dyDescent="0.25">
      <c r="A3" s="45" t="s">
        <v>97</v>
      </c>
      <c r="B3" s="45"/>
      <c r="C3" s="6"/>
    </row>
    <row r="4" spans="1:3" s="7" customFormat="1" ht="15.75" x14ac:dyDescent="0.25">
      <c r="A4" s="8"/>
      <c r="B4" s="8"/>
      <c r="C4" s="6"/>
    </row>
    <row r="5" spans="1:3" s="12" customFormat="1" ht="15.75" x14ac:dyDescent="0.25">
      <c r="A5" s="9"/>
      <c r="B5" s="10" t="s">
        <v>99</v>
      </c>
      <c r="C5" s="11">
        <v>-69343.411900000036</v>
      </c>
    </row>
    <row r="6" spans="1:3" ht="15.75" x14ac:dyDescent="0.25">
      <c r="A6" s="13"/>
      <c r="B6" s="14" t="s">
        <v>0</v>
      </c>
      <c r="C6" s="13"/>
    </row>
    <row r="7" spans="1:3" ht="15.75" x14ac:dyDescent="0.25">
      <c r="A7" s="16" t="s">
        <v>1</v>
      </c>
      <c r="B7" s="13" t="s">
        <v>2</v>
      </c>
      <c r="C7" s="13"/>
    </row>
    <row r="8" spans="1:3" ht="24" customHeight="1" x14ac:dyDescent="0.25">
      <c r="A8" s="16"/>
      <c r="B8" s="13" t="s">
        <v>3</v>
      </c>
      <c r="C8" s="33">
        <v>4454.2079999999996</v>
      </c>
    </row>
    <row r="9" spans="1:3" ht="15.75" x14ac:dyDescent="0.25">
      <c r="A9" s="18" t="s">
        <v>4</v>
      </c>
      <c r="B9" s="13" t="s">
        <v>5</v>
      </c>
      <c r="C9" s="33">
        <v>0</v>
      </c>
    </row>
    <row r="10" spans="1:3" ht="15.75" x14ac:dyDescent="0.25">
      <c r="A10" s="16"/>
      <c r="B10" s="13" t="s">
        <v>3</v>
      </c>
      <c r="C10" s="33">
        <v>10484.320000000002</v>
      </c>
    </row>
    <row r="11" spans="1:3" ht="47.25" x14ac:dyDescent="0.25">
      <c r="A11" s="16" t="s">
        <v>6</v>
      </c>
      <c r="B11" s="13" t="s">
        <v>7</v>
      </c>
      <c r="C11" s="33">
        <v>1319.8799999999999</v>
      </c>
    </row>
    <row r="12" spans="1:3" ht="23.25" customHeight="1" x14ac:dyDescent="0.25">
      <c r="A12" s="16" t="s">
        <v>8</v>
      </c>
      <c r="B12" s="13" t="s">
        <v>9</v>
      </c>
      <c r="C12" s="33">
        <v>23.56</v>
      </c>
    </row>
    <row r="13" spans="1:3" ht="15.75" x14ac:dyDescent="0.25">
      <c r="A13" s="16"/>
      <c r="B13" s="14" t="s">
        <v>10</v>
      </c>
      <c r="C13" s="34">
        <f>SUM(C8:C12)</f>
        <v>16281.968000000001</v>
      </c>
    </row>
    <row r="14" spans="1:3" ht="15.75" x14ac:dyDescent="0.25">
      <c r="A14" s="16"/>
      <c r="B14" s="13"/>
      <c r="C14" s="33"/>
    </row>
    <row r="15" spans="1:3" ht="31.5" x14ac:dyDescent="0.25">
      <c r="A15" s="16" t="s">
        <v>11</v>
      </c>
      <c r="B15" s="14" t="s">
        <v>12</v>
      </c>
      <c r="C15" s="33"/>
    </row>
    <row r="16" spans="1:3" ht="15.75" x14ac:dyDescent="0.25">
      <c r="A16" s="16" t="s">
        <v>13</v>
      </c>
      <c r="B16" s="13" t="s">
        <v>14</v>
      </c>
      <c r="C16" s="33">
        <v>2174.3694000000005</v>
      </c>
    </row>
    <row r="17" spans="1:3" ht="15.75" x14ac:dyDescent="0.25">
      <c r="A17" s="16" t="s">
        <v>15</v>
      </c>
      <c r="B17" s="13" t="s">
        <v>16</v>
      </c>
      <c r="C17" s="33">
        <v>593.12</v>
      </c>
    </row>
    <row r="18" spans="1:3" ht="15.75" x14ac:dyDescent="0.25">
      <c r="A18" s="16" t="s">
        <v>17</v>
      </c>
      <c r="B18" s="13" t="s">
        <v>18</v>
      </c>
      <c r="C18" s="33">
        <v>10464.471000000001</v>
      </c>
    </row>
    <row r="19" spans="1:3" ht="15.75" x14ac:dyDescent="0.25">
      <c r="A19" s="16" t="s">
        <v>19</v>
      </c>
      <c r="B19" s="13" t="s">
        <v>20</v>
      </c>
      <c r="C19" s="33">
        <v>6636.8339999999998</v>
      </c>
    </row>
    <row r="20" spans="1:3" ht="15.75" x14ac:dyDescent="0.25">
      <c r="A20" s="16" t="s">
        <v>21</v>
      </c>
      <c r="B20" s="13" t="s">
        <v>22</v>
      </c>
      <c r="C20" s="33">
        <v>3317.4960000000001</v>
      </c>
    </row>
    <row r="21" spans="1:3" ht="31.5" x14ac:dyDescent="0.25">
      <c r="A21" s="16" t="s">
        <v>23</v>
      </c>
      <c r="B21" s="13" t="s">
        <v>24</v>
      </c>
      <c r="C21" s="33">
        <v>450.28800000000001</v>
      </c>
    </row>
    <row r="22" spans="1:3" ht="34.5" customHeight="1" x14ac:dyDescent="0.25">
      <c r="A22" s="16" t="s">
        <v>25</v>
      </c>
      <c r="B22" s="13" t="s">
        <v>26</v>
      </c>
      <c r="C22" s="33">
        <v>4217.6159999999991</v>
      </c>
    </row>
    <row r="23" spans="1:3" ht="15.75" x14ac:dyDescent="0.25">
      <c r="A23" s="19" t="s">
        <v>27</v>
      </c>
      <c r="B23" s="13" t="s">
        <v>28</v>
      </c>
      <c r="C23" s="33">
        <v>275.34899999999999</v>
      </c>
    </row>
    <row r="24" spans="1:3" ht="15.75" x14ac:dyDescent="0.25">
      <c r="A24" s="16"/>
      <c r="B24" s="14" t="s">
        <v>29</v>
      </c>
      <c r="C24" s="34">
        <f>SUM(C16:C23)</f>
        <v>28129.543399999999</v>
      </c>
    </row>
    <row r="25" spans="1:3" ht="15.75" x14ac:dyDescent="0.25">
      <c r="A25" s="16"/>
      <c r="B25" s="14" t="s">
        <v>30</v>
      </c>
      <c r="C25" s="33"/>
    </row>
    <row r="26" spans="1:3" ht="15.75" x14ac:dyDescent="0.25">
      <c r="A26" s="20" t="s">
        <v>31</v>
      </c>
      <c r="B26" s="13" t="s">
        <v>32</v>
      </c>
      <c r="C26" s="33">
        <v>7448</v>
      </c>
    </row>
    <row r="27" spans="1:3" ht="15.75" x14ac:dyDescent="0.25">
      <c r="A27" s="20" t="s">
        <v>33</v>
      </c>
      <c r="B27" s="13" t="s">
        <v>34</v>
      </c>
      <c r="C27" s="33">
        <v>2614.6600000000003</v>
      </c>
    </row>
    <row r="28" spans="1:3" ht="15.75" x14ac:dyDescent="0.25">
      <c r="A28" s="20" t="s">
        <v>35</v>
      </c>
      <c r="B28" s="13" t="s">
        <v>36</v>
      </c>
      <c r="C28" s="33">
        <v>2770.5550000000003</v>
      </c>
    </row>
    <row r="29" spans="1:3" ht="15.75" customHeight="1" x14ac:dyDescent="0.25">
      <c r="A29" s="20" t="s">
        <v>37</v>
      </c>
      <c r="B29" s="13" t="s">
        <v>38</v>
      </c>
      <c r="C29" s="33">
        <v>194.185</v>
      </c>
    </row>
    <row r="30" spans="1:3" ht="17.25" customHeight="1" x14ac:dyDescent="0.25">
      <c r="A30" s="20" t="s">
        <v>39</v>
      </c>
      <c r="B30" s="13" t="s">
        <v>40</v>
      </c>
      <c r="C30" s="33">
        <v>2168.52</v>
      </c>
    </row>
    <row r="31" spans="1:3" ht="22.5" customHeight="1" x14ac:dyDescent="0.25">
      <c r="A31" s="16" t="s">
        <v>43</v>
      </c>
      <c r="B31" s="13" t="s">
        <v>44</v>
      </c>
      <c r="C31" s="33">
        <v>77.47</v>
      </c>
    </row>
    <row r="32" spans="1:3" ht="15.75" x14ac:dyDescent="0.25">
      <c r="A32" s="16"/>
      <c r="B32" s="14" t="s">
        <v>45</v>
      </c>
      <c r="C32" s="34">
        <f>SUM(C26:C31)</f>
        <v>15273.39</v>
      </c>
    </row>
    <row r="33" spans="1:3" ht="15.75" x14ac:dyDescent="0.25">
      <c r="A33" s="16"/>
      <c r="B33" s="14" t="s">
        <v>46</v>
      </c>
      <c r="C33" s="33"/>
    </row>
    <row r="34" spans="1:3" s="3" customFormat="1" ht="15.75" x14ac:dyDescent="0.25">
      <c r="A34" s="20" t="s">
        <v>47</v>
      </c>
      <c r="B34" s="13" t="s">
        <v>48</v>
      </c>
      <c r="C34" s="35">
        <v>3935.8710000000001</v>
      </c>
    </row>
    <row r="35" spans="1:3" ht="15.75" x14ac:dyDescent="0.25">
      <c r="A35" s="16" t="s">
        <v>49</v>
      </c>
      <c r="B35" s="13" t="s">
        <v>50</v>
      </c>
      <c r="C35" s="33">
        <v>1311.9570000000001</v>
      </c>
    </row>
    <row r="36" spans="1:3" ht="15.75" x14ac:dyDescent="0.25">
      <c r="A36" s="16" t="s">
        <v>51</v>
      </c>
      <c r="B36" s="13" t="s">
        <v>52</v>
      </c>
      <c r="C36" s="33">
        <v>6651.5680000000002</v>
      </c>
    </row>
    <row r="37" spans="1:3" s="4" customFormat="1" ht="31.5" x14ac:dyDescent="0.25">
      <c r="A37" s="21" t="s">
        <v>53</v>
      </c>
      <c r="B37" s="22" t="s">
        <v>54</v>
      </c>
      <c r="C37" s="36">
        <v>3935.8710000000001</v>
      </c>
    </row>
    <row r="38" spans="1:3" ht="15.75" x14ac:dyDescent="0.25">
      <c r="A38" s="16"/>
      <c r="B38" s="14" t="s">
        <v>55</v>
      </c>
      <c r="C38" s="34">
        <f>SUM(C34:C37)</f>
        <v>15835.267</v>
      </c>
    </row>
    <row r="39" spans="1:3" ht="15.75" x14ac:dyDescent="0.25">
      <c r="A39" s="16"/>
      <c r="B39" s="14" t="s">
        <v>56</v>
      </c>
      <c r="C39" s="33"/>
    </row>
    <row r="40" spans="1:3" ht="31.5" x14ac:dyDescent="0.25">
      <c r="A40" s="16" t="s">
        <v>57</v>
      </c>
      <c r="B40" s="13" t="s">
        <v>58</v>
      </c>
      <c r="C40" s="33">
        <v>6737.9520000000002</v>
      </c>
    </row>
    <row r="41" spans="1:3" ht="15.75" x14ac:dyDescent="0.25">
      <c r="A41" s="16" t="s">
        <v>59</v>
      </c>
      <c r="B41" s="13" t="s">
        <v>60</v>
      </c>
      <c r="C41" s="33">
        <v>1878.8519999999992</v>
      </c>
    </row>
    <row r="42" spans="1:3" ht="15.75" x14ac:dyDescent="0.25">
      <c r="A42" s="16"/>
      <c r="B42" s="14" t="s">
        <v>61</v>
      </c>
      <c r="C42" s="34">
        <f>SUM(C40:C41)</f>
        <v>8616.8040000000001</v>
      </c>
    </row>
    <row r="43" spans="1:3" ht="15.75" x14ac:dyDescent="0.25">
      <c r="A43" s="16"/>
      <c r="B43" s="13"/>
      <c r="C43" s="33"/>
    </row>
    <row r="44" spans="1:3" ht="15.75" x14ac:dyDescent="0.25">
      <c r="A44" s="23" t="s">
        <v>62</v>
      </c>
      <c r="B44" s="13" t="s">
        <v>63</v>
      </c>
      <c r="C44" s="33">
        <v>0.85</v>
      </c>
    </row>
    <row r="45" spans="1:3" ht="15.75" x14ac:dyDescent="0.25">
      <c r="A45" s="23" t="s">
        <v>64</v>
      </c>
      <c r="B45" s="13" t="s">
        <v>65</v>
      </c>
      <c r="C45" s="33">
        <v>0</v>
      </c>
    </row>
    <row r="46" spans="1:3" ht="15.75" x14ac:dyDescent="0.25">
      <c r="A46" s="16"/>
      <c r="B46" s="13"/>
      <c r="C46" s="33"/>
    </row>
    <row r="47" spans="1:3" ht="15.75" x14ac:dyDescent="0.25">
      <c r="A47" s="16"/>
      <c r="B47" s="14" t="s">
        <v>66</v>
      </c>
      <c r="C47" s="33"/>
    </row>
    <row r="48" spans="1:3" ht="47.25" x14ac:dyDescent="0.25">
      <c r="A48" s="16"/>
      <c r="B48" s="13" t="s">
        <v>67</v>
      </c>
      <c r="C48" s="33">
        <v>3938.52</v>
      </c>
    </row>
    <row r="49" spans="1:3" ht="15.75" x14ac:dyDescent="0.25">
      <c r="A49" s="16"/>
      <c r="B49" s="14" t="s">
        <v>68</v>
      </c>
      <c r="C49" s="34">
        <f>SUM(C48:C48)</f>
        <v>3938.52</v>
      </c>
    </row>
    <row r="50" spans="1:3" ht="15.75" x14ac:dyDescent="0.25">
      <c r="A50" s="16"/>
      <c r="B50" s="14" t="s">
        <v>69</v>
      </c>
      <c r="C50" s="33"/>
    </row>
    <row r="51" spans="1:3" ht="15.75" x14ac:dyDescent="0.25">
      <c r="A51" s="16" t="s">
        <v>70</v>
      </c>
      <c r="B51" s="14" t="s">
        <v>71</v>
      </c>
      <c r="C51" s="33"/>
    </row>
    <row r="52" spans="1:3" ht="15.75" x14ac:dyDescent="0.25">
      <c r="A52" s="24"/>
      <c r="B52" s="25" t="s">
        <v>72</v>
      </c>
      <c r="C52" s="33"/>
    </row>
    <row r="53" spans="1:3" ht="15.75" x14ac:dyDescent="0.25">
      <c r="A53" s="24"/>
      <c r="B53" s="25" t="s">
        <v>73</v>
      </c>
      <c r="C53" s="33">
        <v>402.16</v>
      </c>
    </row>
    <row r="54" spans="1:3" ht="31.5" x14ac:dyDescent="0.25">
      <c r="A54" s="16" t="s">
        <v>74</v>
      </c>
      <c r="B54" s="14" t="s">
        <v>75</v>
      </c>
      <c r="C54" s="33">
        <v>0</v>
      </c>
    </row>
    <row r="55" spans="1:3" s="2" customFormat="1" ht="15.75" x14ac:dyDescent="0.25">
      <c r="A55" s="27"/>
      <c r="B55" s="25" t="s">
        <v>76</v>
      </c>
      <c r="C55" s="37">
        <v>699.11</v>
      </c>
    </row>
    <row r="56" spans="1:3" s="2" customFormat="1" ht="14.25" customHeight="1" x14ac:dyDescent="0.25">
      <c r="A56" s="27"/>
      <c r="B56" s="26" t="s">
        <v>77</v>
      </c>
      <c r="C56" s="37"/>
    </row>
    <row r="57" spans="1:3" s="2" customFormat="1" ht="15.75" x14ac:dyDescent="0.25">
      <c r="A57" s="27"/>
      <c r="B57" s="25" t="s">
        <v>78</v>
      </c>
      <c r="C57" s="37">
        <v>0</v>
      </c>
    </row>
    <row r="58" spans="1:3" s="2" customFormat="1" ht="15.75" x14ac:dyDescent="0.25">
      <c r="A58" s="27"/>
      <c r="B58" s="32" t="s">
        <v>79</v>
      </c>
      <c r="C58" s="37">
        <v>0</v>
      </c>
    </row>
    <row r="59" spans="1:3" s="2" customFormat="1" ht="15.75" x14ac:dyDescent="0.25">
      <c r="A59" s="27" t="s">
        <v>41</v>
      </c>
      <c r="B59" s="29" t="s">
        <v>80</v>
      </c>
      <c r="C59" s="37">
        <v>996.96</v>
      </c>
    </row>
    <row r="60" spans="1:3" s="2" customFormat="1" ht="15.75" x14ac:dyDescent="0.25">
      <c r="A60" s="27" t="s">
        <v>42</v>
      </c>
      <c r="B60" s="29" t="s">
        <v>81</v>
      </c>
      <c r="C60" s="37">
        <v>218.43</v>
      </c>
    </row>
    <row r="61" spans="1:3" s="2" customFormat="1" ht="15.75" x14ac:dyDescent="0.25">
      <c r="A61" s="27" t="s">
        <v>82</v>
      </c>
      <c r="B61" s="29" t="s">
        <v>77</v>
      </c>
      <c r="C61" s="37"/>
    </row>
    <row r="62" spans="1:3" s="2" customFormat="1" ht="15.75" x14ac:dyDescent="0.25">
      <c r="A62" s="27" t="s">
        <v>83</v>
      </c>
      <c r="B62" s="29" t="s">
        <v>84</v>
      </c>
      <c r="C62" s="37">
        <v>242.78</v>
      </c>
    </row>
    <row r="63" spans="1:3" s="2" customFormat="1" ht="15.75" x14ac:dyDescent="0.25">
      <c r="A63" s="29"/>
      <c r="B63" s="26" t="s">
        <v>85</v>
      </c>
      <c r="C63" s="37"/>
    </row>
    <row r="64" spans="1:3" s="2" customFormat="1" ht="15.75" x14ac:dyDescent="0.25">
      <c r="A64" s="30"/>
      <c r="B64" s="31" t="s">
        <v>86</v>
      </c>
      <c r="C64" s="37">
        <v>202.78</v>
      </c>
    </row>
    <row r="65" spans="1:3" s="2" customFormat="1" ht="15.75" x14ac:dyDescent="0.25">
      <c r="A65" s="30"/>
      <c r="B65" s="31" t="s">
        <v>87</v>
      </c>
      <c r="C65" s="37">
        <v>121.39</v>
      </c>
    </row>
    <row r="66" spans="1:3" s="2" customFormat="1" ht="15.75" x14ac:dyDescent="0.25">
      <c r="A66" s="30"/>
      <c r="B66" s="31" t="s">
        <v>88</v>
      </c>
      <c r="C66" s="37">
        <v>996.96</v>
      </c>
    </row>
    <row r="67" spans="1:3" ht="15.75" x14ac:dyDescent="0.25">
      <c r="A67" s="16"/>
      <c r="B67" s="14" t="s">
        <v>89</v>
      </c>
      <c r="C67" s="33">
        <v>0</v>
      </c>
    </row>
    <row r="68" spans="1:3" ht="15.75" x14ac:dyDescent="0.25">
      <c r="A68" s="16"/>
      <c r="B68" s="25" t="s">
        <v>90</v>
      </c>
      <c r="C68" s="33">
        <v>234.36599999999999</v>
      </c>
    </row>
    <row r="69" spans="1:3" ht="15.75" x14ac:dyDescent="0.25">
      <c r="A69" s="16"/>
      <c r="B69" s="25" t="s">
        <v>91</v>
      </c>
      <c r="C69" s="33">
        <v>574.88200000000006</v>
      </c>
    </row>
    <row r="70" spans="1:3" ht="15.75" x14ac:dyDescent="0.25">
      <c r="A70" s="16"/>
      <c r="B70" s="5" t="s">
        <v>92</v>
      </c>
      <c r="C70" s="33">
        <v>2949.68</v>
      </c>
    </row>
    <row r="71" spans="1:3" ht="15.75" x14ac:dyDescent="0.25">
      <c r="A71" s="16"/>
      <c r="B71" s="14" t="s">
        <v>93</v>
      </c>
      <c r="C71" s="34">
        <f>SUM(C52:C70)</f>
        <v>7639.4979999999996</v>
      </c>
    </row>
    <row r="72" spans="1:3" ht="15.75" x14ac:dyDescent="0.25">
      <c r="A72" s="23"/>
      <c r="B72" s="14" t="s">
        <v>94</v>
      </c>
      <c r="C72" s="34">
        <f>27081.384</f>
        <v>27081.383999999998</v>
      </c>
    </row>
    <row r="73" spans="1:3" ht="15.75" x14ac:dyDescent="0.25">
      <c r="A73" s="13"/>
      <c r="B73" s="14" t="s">
        <v>95</v>
      </c>
      <c r="C73" s="34">
        <f>C13+C24+C32+C38+C42+C71+C72+C49</f>
        <v>122796.37439999999</v>
      </c>
    </row>
    <row r="74" spans="1:3" s="41" customFormat="1" ht="15.75" x14ac:dyDescent="0.25">
      <c r="A74" s="38"/>
      <c r="B74" s="39" t="s">
        <v>100</v>
      </c>
      <c r="C74" s="40">
        <v>104178.96</v>
      </c>
    </row>
    <row r="75" spans="1:3" s="43" customFormat="1" ht="15.75" x14ac:dyDescent="0.25">
      <c r="A75" s="42"/>
      <c r="B75" s="39" t="s">
        <v>101</v>
      </c>
      <c r="C75" s="40">
        <v>95508.82</v>
      </c>
    </row>
    <row r="76" spans="1:3" s="43" customFormat="1" ht="15.75" x14ac:dyDescent="0.25">
      <c r="A76" s="42"/>
      <c r="B76" s="39" t="s">
        <v>104</v>
      </c>
      <c r="C76" s="40">
        <v>329.07</v>
      </c>
    </row>
    <row r="77" spans="1:3" s="43" customFormat="1" ht="15.75" x14ac:dyDescent="0.25">
      <c r="A77" s="38"/>
      <c r="B77" s="39" t="s">
        <v>103</v>
      </c>
      <c r="C77" s="11">
        <f>C75+C76-C73</f>
        <v>-26958.484399999972</v>
      </c>
    </row>
    <row r="78" spans="1:3" s="43" customFormat="1" ht="15.75" x14ac:dyDescent="0.25">
      <c r="A78" s="38"/>
      <c r="B78" s="39" t="s">
        <v>102</v>
      </c>
      <c r="C78" s="11">
        <f>C5+C77</f>
        <v>-96301.896300000008</v>
      </c>
    </row>
    <row r="79" spans="1:3" s="44" customFormat="1" ht="15.75" x14ac:dyDescent="0.25">
      <c r="C79" s="28"/>
    </row>
    <row r="80" spans="1:3" s="44" customFormat="1" ht="15.75" x14ac:dyDescent="0.25">
      <c r="C80" s="28"/>
    </row>
    <row r="81" spans="3:3" s="44" customFormat="1" ht="15.75" x14ac:dyDescent="0.25">
      <c r="C81" s="28"/>
    </row>
    <row r="82" spans="3:3" s="15" customFormat="1" ht="15.75" x14ac:dyDescent="0.25">
      <c r="C82" s="17"/>
    </row>
    <row r="83" spans="3:3" s="15" customFormat="1" ht="15.75" x14ac:dyDescent="0.25">
      <c r="C83" s="17"/>
    </row>
    <row r="84" spans="3:3" s="15" customFormat="1" ht="15.75" x14ac:dyDescent="0.25">
      <c r="C84" s="1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2024-02-01T08:45:00Z</dcterms:created>
  <dcterms:modified xsi:type="dcterms:W3CDTF">2024-03-14T07:09:04Z</dcterms:modified>
</cp:coreProperties>
</file>