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Калинин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8" i="1" l="1"/>
  <c r="C57" i="1"/>
  <c r="C47" i="1"/>
  <c r="C38" i="1"/>
  <c r="C35" i="1"/>
  <c r="C29" i="1"/>
  <c r="C21" i="1"/>
  <c r="C11" i="1"/>
  <c r="C59" i="1" l="1"/>
  <c r="C62" i="1" s="1"/>
  <c r="C63" i="1" s="1"/>
</calcChain>
</file>

<file path=xl/sharedStrings.xml><?xml version="1.0" encoding="utf-8"?>
<sst xmlns="http://schemas.openxmlformats.org/spreadsheetml/2006/main" count="89" uniqueCount="88">
  <si>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</si>
  <si>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</si>
  <si>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</si>
  <si>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</si>
  <si>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</si>
  <si>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</si>
  <si>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(генеральная уборка)</t>
  </si>
  <si>
    <t>1.4.</t>
  </si>
  <si>
    <t>Мытье окон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</si>
  <si>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</si>
  <si>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</si>
  <si>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</si>
  <si>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</si>
  <si>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</si>
  <si>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</si>
  <si>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</si>
  <si>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</si>
  <si>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</si>
  <si>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</si>
  <si>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</si>
  <si>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</si>
  <si>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</si>
  <si>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</si>
  <si>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</si>
  <si>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</si>
  <si>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</si>
  <si>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</si>
  <si>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</si>
  <si>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</si>
  <si>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</si>
  <si>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</si>
  <si>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</si>
  <si>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</si>
  <si>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</si>
  <si>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</si>
  <si>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</si>
  <si>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(констр.элем.) Прочистка засоренных неисправн.в системах вентиляции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</si>
  <si>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</si>
  <si>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</si>
  <si>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</si>
  <si>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</si>
  <si>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</si>
  <si>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</si>
  <si>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</si>
  <si>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</si>
  <si>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</si>
  <si>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</si>
  <si>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</si>
  <si>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</si>
  <si>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</si>
  <si>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</si>
  <si>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</si>
  <si>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</si>
  <si>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</si>
  <si>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</si>
  <si>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гор воды</t>
  </si>
  <si>
    <t xml:space="preserve"> 8.2</t>
  </si>
  <si>
    <t>Обслуживание общедомовых приборов учета холодной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</si>
  <si>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</si>
  <si>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(вода гор.)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</si>
  <si>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</si>
  <si>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</si>
  <si>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</si>
  <si>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</si>
  <si>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</si>
  <si>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</si>
  <si>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</si>
  <si>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водоснабжения и водоотведения (непредвиденные работы</t>
  </si>
  <si>
    <t>замена общедомового водосчетчика ITELMA  ГВС 110мм Ду 15мм</t>
  </si>
  <si>
    <t xml:space="preserve"> 9.3</t>
  </si>
  <si>
    <t>Текущий ремонт систем конструкт.элементов) (непредвиденные работы</t>
  </si>
  <si>
    <t>выполнение работ по валке деревьев согласно договора</t>
  </si>
  <si>
    <t>открытие продухов в фундаменте</t>
  </si>
  <si>
    <t>установка домофонной кнопки VIZIT EXZIT</t>
  </si>
  <si>
    <t xml:space="preserve">закрытие продухов </t>
  </si>
  <si>
    <t>утепление продухов мателиалами б/у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</si>
  <si>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</si>
  <si>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</si>
  <si>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</si>
  <si>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</si>
  <si>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по управлению и обслуживанию</t>
  </si>
  <si>
    <t>МКД по ул.Калинина 15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</si>
  <si>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</si>
  <si>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</si>
  <si>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</si>
  <si>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</si>
  <si>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 xml:space="preserve">Отчет за 2023 г. </t>
  </si>
  <si>
    <t>Результат на 01.01.2023 г. ("+" экономия, "-"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</si>
</sst>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4" fillId="0" borderId="1" xfId="2" applyNumberFormat="1" applyFont="1" applyBorder="1" applyAlignment="1">
      <alignment wrapText="1"/>
    </xf>
    <xf numFmtId="2" fontId="8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E66" sqref="E66"/>
    </sheetView>
  </sheetViews>
  <sheetFormatPr defaultColWidth="9.140625" defaultRowHeight="15.75" x14ac:dyDescent="0.25"/>
  <cols>
    <col min="1" max="1" width="5.42578125" style="38" customWidth="1"/>
    <col min="2" max="2" width="80" style="39" customWidth="1"/>
    <col min="3" max="3" width="17.5703125" style="39" customWidth="1"/>
    <col min="4" max="195" width="9.140625" style="39" customWidth="1"/>
    <col min="196" max="196" width="5.42578125" style="39" customWidth="1"/>
    <col min="197" max="197" width="46" style="39" customWidth="1"/>
    <col min="198" max="198" width="10.140625" style="39" customWidth="1"/>
    <col min="199" max="199" width="9.140625" style="39" customWidth="1"/>
    <col min="200" max="203" width="0" style="39" hidden="1" customWidth="1"/>
    <col min="204" max="204" width="8.85546875" style="39" customWidth="1"/>
    <col min="205" max="205" width="13.140625" style="39" customWidth="1"/>
    <col min="206" max="211" width="8.85546875" style="39" customWidth="1"/>
    <col min="212" max="212" width="10.5703125" style="39" customWidth="1"/>
    <col min="213" max="220" width="8.85546875" style="39" customWidth="1"/>
    <col min="221" max="16384" width="9.140625" style="39"/>
  </cols>
  <sheetData>
    <row r="1" spans="1:3" s="2" customFormat="1" x14ac:dyDescent="0.25">
      <c r="A1" s="30" t="s">
        <v>86</v>
      </c>
      <c r="B1" s="30"/>
      <c r="C1" s="1"/>
    </row>
    <row r="2" spans="1:3" s="2" customFormat="1" x14ac:dyDescent="0.25">
      <c r="A2" s="30" t="s">
        <v>80</v>
      </c>
      <c r="B2" s="30"/>
      <c r="C2" s="1"/>
    </row>
    <row r="3" spans="1:3" s="2" customFormat="1" x14ac:dyDescent="0.25">
      <c r="A3" s="30" t="s">
        <v>81</v>
      </c>
      <c r="B3" s="30"/>
      <c r="C3" s="1"/>
    </row>
    <row r="4" spans="1:3" s="2" customFormat="1" x14ac:dyDescent="0.25">
      <c r="A4" s="29"/>
      <c r="B4" s="29"/>
      <c r="C4" s="1"/>
    </row>
    <row r="5" spans="1:3" s="6" customFormat="1" x14ac:dyDescent="0.25">
      <c r="A5" s="3"/>
      <c r="B5" s="4" t="s">
        <v>87</v>
      </c>
      <c r="C5" s="5">
        <v>23794.821266666633</v>
      </c>
    </row>
    <row r="6" spans="1:3" s="36" customFormat="1" x14ac:dyDescent="0.25">
      <c r="A6" s="7"/>
      <c r="B6" s="8" t="s">
        <v>0</v>
      </c>
      <c r="C6" s="32"/>
    </row>
    <row r="7" spans="1:3" s="36" customFormat="1" ht="36" customHeight="1" x14ac:dyDescent="0.25">
      <c r="A7" s="7" t="s">
        <v>1</v>
      </c>
      <c r="B7" s="9" t="s">
        <v>2</v>
      </c>
      <c r="C7" s="33">
        <v>7860.5279999999993</v>
      </c>
    </row>
    <row r="8" spans="1:3" s="36" customFormat="1" ht="24.75" customHeight="1" x14ac:dyDescent="0.25">
      <c r="A8" s="7" t="s">
        <v>3</v>
      </c>
      <c r="B8" s="9" t="s">
        <v>4</v>
      </c>
      <c r="C8" s="33">
        <v>8550.0480000000007</v>
      </c>
    </row>
    <row r="9" spans="1:3" s="36" customFormat="1" ht="47.25" x14ac:dyDescent="0.25">
      <c r="A9" s="7" t="s">
        <v>5</v>
      </c>
      <c r="B9" s="9" t="s">
        <v>6</v>
      </c>
      <c r="C9" s="33">
        <v>625.26080000000002</v>
      </c>
    </row>
    <row r="10" spans="1:3" s="36" customFormat="1" x14ac:dyDescent="0.25">
      <c r="A10" s="7" t="s">
        <v>7</v>
      </c>
      <c r="B10" s="9" t="s">
        <v>8</v>
      </c>
      <c r="C10" s="33">
        <v>26.033799999999999</v>
      </c>
    </row>
    <row r="11" spans="1:3" s="36" customFormat="1" x14ac:dyDescent="0.25">
      <c r="A11" s="7"/>
      <c r="B11" s="10" t="s">
        <v>9</v>
      </c>
      <c r="C11" s="24">
        <f>SUM(C7:C10)</f>
        <v>17061.870600000002</v>
      </c>
    </row>
    <row r="12" spans="1:3" s="36" customFormat="1" x14ac:dyDescent="0.25">
      <c r="A12" s="7"/>
      <c r="B12" s="8" t="s">
        <v>10</v>
      </c>
      <c r="C12" s="32"/>
    </row>
    <row r="13" spans="1:3" s="36" customFormat="1" ht="26.25" customHeight="1" x14ac:dyDescent="0.25">
      <c r="A13" s="7" t="s">
        <v>11</v>
      </c>
      <c r="B13" s="9" t="s">
        <v>12</v>
      </c>
      <c r="C13" s="33">
        <v>1848.91</v>
      </c>
    </row>
    <row r="14" spans="1:3" s="36" customFormat="1" ht="25.5" customHeight="1" x14ac:dyDescent="0.25">
      <c r="A14" s="11" t="s">
        <v>13</v>
      </c>
      <c r="B14" s="9" t="s">
        <v>14</v>
      </c>
      <c r="C14" s="33">
        <v>223.52</v>
      </c>
    </row>
    <row r="15" spans="1:3" s="36" customFormat="1" ht="24.75" customHeight="1" x14ac:dyDescent="0.25">
      <c r="A15" s="11" t="s">
        <v>15</v>
      </c>
      <c r="B15" s="9" t="s">
        <v>16</v>
      </c>
      <c r="C15" s="33">
        <v>403.19399999999996</v>
      </c>
    </row>
    <row r="16" spans="1:3" s="36" customFormat="1" x14ac:dyDescent="0.25">
      <c r="A16" s="11"/>
      <c r="B16" s="9" t="s">
        <v>17</v>
      </c>
      <c r="C16" s="33">
        <v>8970.0499999999993</v>
      </c>
    </row>
    <row r="17" spans="1:3" s="36" customFormat="1" x14ac:dyDescent="0.25">
      <c r="A17" s="11"/>
      <c r="B17" s="9" t="s">
        <v>18</v>
      </c>
      <c r="C17" s="33">
        <v>6762.594000000001</v>
      </c>
    </row>
    <row r="18" spans="1:3" s="36" customFormat="1" ht="25.5" customHeight="1" x14ac:dyDescent="0.25">
      <c r="A18" s="7" t="s">
        <v>19</v>
      </c>
      <c r="B18" s="9" t="s">
        <v>20</v>
      </c>
      <c r="C18" s="33">
        <v>2055.2560000000003</v>
      </c>
    </row>
    <row r="19" spans="1:3" s="36" customFormat="1" ht="31.5" x14ac:dyDescent="0.25">
      <c r="A19" s="7" t="s">
        <v>21</v>
      </c>
      <c r="B19" s="9" t="s">
        <v>22</v>
      </c>
      <c r="C19" s="33">
        <v>1116.18</v>
      </c>
    </row>
    <row r="20" spans="1:3" s="36" customFormat="1" ht="29.25" customHeight="1" x14ac:dyDescent="0.25">
      <c r="A20" s="7" t="s">
        <v>23</v>
      </c>
      <c r="B20" s="9" t="s">
        <v>24</v>
      </c>
      <c r="C20" s="33">
        <v>1038.96</v>
      </c>
    </row>
    <row r="21" spans="1:3" s="36" customFormat="1" ht="21" customHeight="1" x14ac:dyDescent="0.25">
      <c r="A21" s="7"/>
      <c r="B21" s="10" t="s">
        <v>25</v>
      </c>
      <c r="C21" s="25">
        <f>SUM(C13:C20)</f>
        <v>22418.664000000001</v>
      </c>
    </row>
    <row r="22" spans="1:3" s="21" customFormat="1" x14ac:dyDescent="0.25">
      <c r="A22" s="7"/>
      <c r="B22" s="8" t="s">
        <v>26</v>
      </c>
      <c r="C22" s="26"/>
    </row>
    <row r="23" spans="1:3" s="21" customFormat="1" ht="45" customHeight="1" x14ac:dyDescent="0.25">
      <c r="A23" s="7" t="s">
        <v>27</v>
      </c>
      <c r="B23" s="9" t="s">
        <v>28</v>
      </c>
      <c r="C23" s="26"/>
    </row>
    <row r="24" spans="1:3" s="21" customFormat="1" ht="17.25" customHeight="1" x14ac:dyDescent="0.25">
      <c r="A24" s="7"/>
      <c r="B24" s="9" t="s">
        <v>29</v>
      </c>
      <c r="C24" s="26">
        <v>8739.5</v>
      </c>
    </row>
    <row r="25" spans="1:3" s="21" customFormat="1" ht="15.75" customHeight="1" x14ac:dyDescent="0.25">
      <c r="A25" s="7"/>
      <c r="B25" s="9" t="s">
        <v>30</v>
      </c>
      <c r="C25" s="26">
        <v>3957.84</v>
      </c>
    </row>
    <row r="26" spans="1:3" s="21" customFormat="1" ht="16.5" customHeight="1" x14ac:dyDescent="0.25">
      <c r="A26" s="7"/>
      <c r="B26" s="9" t="s">
        <v>31</v>
      </c>
      <c r="C26" s="26">
        <v>146.97</v>
      </c>
    </row>
    <row r="27" spans="1:3" s="21" customFormat="1" ht="15.75" customHeight="1" x14ac:dyDescent="0.25">
      <c r="A27" s="7"/>
      <c r="B27" s="9" t="s">
        <v>32</v>
      </c>
      <c r="C27" s="26">
        <v>2096.9100000000003</v>
      </c>
    </row>
    <row r="28" spans="1:3" s="21" customFormat="1" ht="18" customHeight="1" x14ac:dyDescent="0.25">
      <c r="A28" s="7"/>
      <c r="B28" s="9" t="s">
        <v>33</v>
      </c>
      <c r="C28" s="26">
        <v>180.71</v>
      </c>
    </row>
    <row r="29" spans="1:3" s="21" customFormat="1" x14ac:dyDescent="0.25">
      <c r="A29" s="7"/>
      <c r="B29" s="10" t="s">
        <v>25</v>
      </c>
      <c r="C29" s="25">
        <f>SUM(C24:C28)</f>
        <v>15121.929999999998</v>
      </c>
    </row>
    <row r="30" spans="1:3" s="21" customFormat="1" x14ac:dyDescent="0.25">
      <c r="A30" s="7"/>
      <c r="B30" s="8" t="s">
        <v>34</v>
      </c>
      <c r="C30" s="26"/>
    </row>
    <row r="31" spans="1:3" s="36" customFormat="1" ht="48" customHeight="1" x14ac:dyDescent="0.25">
      <c r="A31" s="7" t="s">
        <v>35</v>
      </c>
      <c r="B31" s="9" t="s">
        <v>36</v>
      </c>
      <c r="C31" s="33">
        <v>2532.5460000000003</v>
      </c>
    </row>
    <row r="32" spans="1:3" s="36" customFormat="1" ht="35.25" customHeight="1" x14ac:dyDescent="0.25">
      <c r="A32" s="7" t="s">
        <v>37</v>
      </c>
      <c r="B32" s="9" t="s">
        <v>38</v>
      </c>
      <c r="C32" s="33">
        <v>2532.5460000000003</v>
      </c>
    </row>
    <row r="33" spans="1:3" s="36" customFormat="1" ht="43.15" customHeight="1" x14ac:dyDescent="0.25">
      <c r="A33" s="7" t="s">
        <v>39</v>
      </c>
      <c r="B33" s="9" t="s">
        <v>40</v>
      </c>
      <c r="C33" s="33">
        <v>2532.5460000000003</v>
      </c>
    </row>
    <row r="34" spans="1:3" s="36" customFormat="1" ht="35.25" customHeight="1" x14ac:dyDescent="0.25">
      <c r="A34" s="7" t="s">
        <v>41</v>
      </c>
      <c r="B34" s="9" t="s">
        <v>42</v>
      </c>
      <c r="C34" s="33">
        <v>3209.9760000000001</v>
      </c>
    </row>
    <row r="35" spans="1:3" s="36" customFormat="1" x14ac:dyDescent="0.25">
      <c r="A35" s="7"/>
      <c r="B35" s="10" t="s">
        <v>43</v>
      </c>
      <c r="C35" s="25">
        <f>SUM(C31:C34)</f>
        <v>10807.614000000001</v>
      </c>
    </row>
    <row r="36" spans="1:3" s="36" customFormat="1" ht="31.5" x14ac:dyDescent="0.25">
      <c r="A36" s="12" t="s">
        <v>44</v>
      </c>
      <c r="B36" s="10" t="s">
        <v>45</v>
      </c>
      <c r="C36" s="33">
        <v>6503.3280000000022</v>
      </c>
    </row>
    <row r="37" spans="1:3" s="36" customFormat="1" ht="24" customHeight="1" x14ac:dyDescent="0.25">
      <c r="A37" s="12" t="s">
        <v>46</v>
      </c>
      <c r="B37" s="10" t="s">
        <v>47</v>
      </c>
      <c r="C37" s="33">
        <v>1813.4279999999997</v>
      </c>
    </row>
    <row r="38" spans="1:3" s="36" customFormat="1" x14ac:dyDescent="0.25">
      <c r="A38" s="12"/>
      <c r="B38" s="10" t="s">
        <v>48</v>
      </c>
      <c r="C38" s="25">
        <f>SUM(C36:C37)</f>
        <v>8316.7560000000012</v>
      </c>
    </row>
    <row r="39" spans="1:3" s="36" customFormat="1" ht="25.5" customHeight="1" x14ac:dyDescent="0.25">
      <c r="A39" s="12" t="s">
        <v>49</v>
      </c>
      <c r="B39" s="10" t="s">
        <v>50</v>
      </c>
      <c r="C39" s="33"/>
    </row>
    <row r="40" spans="1:3" s="36" customFormat="1" x14ac:dyDescent="0.25">
      <c r="A40" s="12" t="s">
        <v>51</v>
      </c>
      <c r="B40" s="10" t="s">
        <v>52</v>
      </c>
      <c r="C40" s="33"/>
    </row>
    <row r="41" spans="1:3" s="36" customFormat="1" x14ac:dyDescent="0.25">
      <c r="A41" s="12"/>
      <c r="B41" s="13" t="s">
        <v>53</v>
      </c>
      <c r="C41" s="33"/>
    </row>
    <row r="42" spans="1:3" s="36" customFormat="1" ht="19.5" customHeight="1" x14ac:dyDescent="0.25">
      <c r="A42" s="7" t="s">
        <v>54</v>
      </c>
      <c r="B42" s="9" t="s">
        <v>55</v>
      </c>
      <c r="C42" s="33">
        <v>4045.1999999999994</v>
      </c>
    </row>
    <row r="43" spans="1:3" s="36" customFormat="1" ht="24" customHeight="1" x14ac:dyDescent="0.25">
      <c r="A43" s="7" t="s">
        <v>56</v>
      </c>
      <c r="B43" s="9" t="s">
        <v>57</v>
      </c>
      <c r="C43" s="33">
        <v>4045.1999999999994</v>
      </c>
    </row>
    <row r="44" spans="1:3" s="36" customFormat="1" ht="31.5" x14ac:dyDescent="0.25">
      <c r="A44" s="7" t="s">
        <v>58</v>
      </c>
      <c r="B44" s="9" t="s">
        <v>59</v>
      </c>
      <c r="C44" s="33">
        <v>3938.52</v>
      </c>
    </row>
    <row r="45" spans="1:3" s="36" customFormat="1" ht="31.5" x14ac:dyDescent="0.25">
      <c r="A45" s="7" t="s">
        <v>60</v>
      </c>
      <c r="B45" s="9" t="s">
        <v>61</v>
      </c>
      <c r="C45" s="33">
        <v>3938.52</v>
      </c>
    </row>
    <row r="46" spans="1:3" s="36" customFormat="1" ht="31.5" x14ac:dyDescent="0.25">
      <c r="A46" s="7" t="s">
        <v>62</v>
      </c>
      <c r="B46" s="9" t="s">
        <v>63</v>
      </c>
      <c r="C46" s="33">
        <v>3938.52</v>
      </c>
    </row>
    <row r="47" spans="1:3" s="36" customFormat="1" ht="18" customHeight="1" x14ac:dyDescent="0.25">
      <c r="A47" s="7"/>
      <c r="B47" s="10" t="s">
        <v>64</v>
      </c>
      <c r="C47" s="25">
        <f>SUM(C42:C46)</f>
        <v>19905.96</v>
      </c>
    </row>
    <row r="48" spans="1:3" s="37" customFormat="1" x14ac:dyDescent="0.25">
      <c r="A48" s="14"/>
      <c r="B48" s="13" t="s">
        <v>65</v>
      </c>
      <c r="C48" s="27"/>
    </row>
    <row r="49" spans="1:6" s="37" customFormat="1" ht="33" customHeight="1" x14ac:dyDescent="0.25">
      <c r="A49" s="14" t="s">
        <v>66</v>
      </c>
      <c r="B49" s="10" t="s">
        <v>67</v>
      </c>
      <c r="C49" s="27"/>
    </row>
    <row r="50" spans="1:6" s="37" customFormat="1" ht="18" customHeight="1" x14ac:dyDescent="0.25">
      <c r="A50" s="14"/>
      <c r="B50" s="34" t="s">
        <v>68</v>
      </c>
      <c r="C50" s="27">
        <v>2075.08</v>
      </c>
    </row>
    <row r="51" spans="1:6" s="37" customFormat="1" ht="30.75" customHeight="1" x14ac:dyDescent="0.25">
      <c r="A51" s="14" t="s">
        <v>69</v>
      </c>
      <c r="B51" s="10" t="s">
        <v>70</v>
      </c>
      <c r="C51" s="27"/>
    </row>
    <row r="52" spans="1:6" s="37" customFormat="1" ht="21.6" customHeight="1" x14ac:dyDescent="0.25">
      <c r="A52" s="14"/>
      <c r="B52" s="15" t="s">
        <v>71</v>
      </c>
      <c r="C52" s="27">
        <v>4688.84</v>
      </c>
    </row>
    <row r="53" spans="1:6" s="37" customFormat="1" x14ac:dyDescent="0.25">
      <c r="A53" s="14"/>
      <c r="B53" s="35" t="s">
        <v>72</v>
      </c>
      <c r="C53" s="27"/>
    </row>
    <row r="54" spans="1:6" s="37" customFormat="1" x14ac:dyDescent="0.25">
      <c r="A54" s="14"/>
      <c r="B54" s="9" t="s">
        <v>73</v>
      </c>
      <c r="C54" s="27">
        <v>1539.3899999999999</v>
      </c>
    </row>
    <row r="55" spans="1:6" s="37" customFormat="1" x14ac:dyDescent="0.25">
      <c r="A55" s="14"/>
      <c r="B55" s="9" t="s">
        <v>74</v>
      </c>
      <c r="C55" s="27"/>
    </row>
    <row r="56" spans="1:6" s="37" customFormat="1" x14ac:dyDescent="0.25">
      <c r="A56" s="14"/>
      <c r="B56" s="9" t="s">
        <v>75</v>
      </c>
      <c r="C56" s="27"/>
    </row>
    <row r="57" spans="1:6" s="37" customFormat="1" x14ac:dyDescent="0.25">
      <c r="A57" s="16"/>
      <c r="B57" s="10" t="s">
        <v>76</v>
      </c>
      <c r="C57" s="28">
        <f>SUM(C49:C56)</f>
        <v>8303.31</v>
      </c>
    </row>
    <row r="58" spans="1:6" s="37" customFormat="1" ht="14.25" customHeight="1" x14ac:dyDescent="0.25">
      <c r="A58" s="14"/>
      <c r="B58" s="10" t="s">
        <v>77</v>
      </c>
      <c r="C58" s="28">
        <f>26138.376*0.75</f>
        <v>19603.781999999999</v>
      </c>
    </row>
    <row r="59" spans="1:6" s="37" customFormat="1" x14ac:dyDescent="0.25">
      <c r="A59" s="14" t="s">
        <v>78</v>
      </c>
      <c r="B59" s="10" t="s">
        <v>79</v>
      </c>
      <c r="C59" s="28">
        <f>C11+C21+C29+C35+C38+C47+C57+C58</f>
        <v>121539.8866</v>
      </c>
    </row>
    <row r="60" spans="1:6" s="21" customFormat="1" x14ac:dyDescent="0.25">
      <c r="A60" s="17"/>
      <c r="B60" s="17" t="s">
        <v>82</v>
      </c>
      <c r="C60" s="18">
        <v>120655.56</v>
      </c>
      <c r="D60" s="19"/>
      <c r="E60" s="20"/>
      <c r="F60" s="20"/>
    </row>
    <row r="61" spans="1:6" s="22" customFormat="1" x14ac:dyDescent="0.25">
      <c r="A61" s="17"/>
      <c r="B61" s="17" t="s">
        <v>83</v>
      </c>
      <c r="C61" s="18">
        <v>121806.53</v>
      </c>
      <c r="D61" s="19"/>
      <c r="E61" s="19"/>
      <c r="F61" s="19"/>
    </row>
    <row r="62" spans="1:6" s="22" customFormat="1" x14ac:dyDescent="0.25">
      <c r="A62" s="17"/>
      <c r="B62" s="17" t="s">
        <v>85</v>
      </c>
      <c r="C62" s="23">
        <f>C61-C59</f>
        <v>266.64340000000084</v>
      </c>
      <c r="D62" s="20"/>
      <c r="E62" s="20"/>
      <c r="F62" s="20"/>
    </row>
    <row r="63" spans="1:6" s="22" customFormat="1" x14ac:dyDescent="0.25">
      <c r="A63" s="17"/>
      <c r="B63" s="17" t="s">
        <v>84</v>
      </c>
      <c r="C63" s="23">
        <f>C5+C62</f>
        <v>24061.464666666634</v>
      </c>
      <c r="D63" s="20"/>
      <c r="E63" s="20"/>
      <c r="F63" s="20"/>
    </row>
    <row r="64" spans="1:6" s="22" customFormat="1" x14ac:dyDescent="0.25">
      <c r="A64" s="31"/>
      <c r="B64" s="31"/>
      <c r="C64" s="31"/>
    </row>
  </sheetData>
  <mergeCells count="4">
    <mergeCell ref="A1:B1"/>
    <mergeCell ref="A2:B2"/>
    <mergeCell ref="A3:B3"/>
    <mergeCell ref="A64:C6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2024-01-29T08:03:25Z</dcterms:created>
  <dcterms:modified xsi:type="dcterms:W3CDTF">2024-03-14T04:35:29Z</dcterms:modified>
</cp:coreProperties>
</file>