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Ленин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5" i="1" l="1"/>
  <c r="C114" i="1" l="1"/>
  <c r="C112" i="1" l="1"/>
  <c r="C66" i="1"/>
  <c r="C57" i="1"/>
  <c r="C54" i="1"/>
  <c r="C49" i="1"/>
  <c r="C34" i="1"/>
  <c r="C21" i="1"/>
  <c r="C15" i="1"/>
  <c r="C120" i="1" l="1"/>
  <c r="C121" i="1" s="1"/>
</calcChain>
</file>

<file path=xl/sharedStrings.xml><?xml version="1.0" encoding="utf-8"?>
<sst xmlns="http://schemas.openxmlformats.org/spreadsheetml/2006/main" count="168" uniqueCount="163">
  <si>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</si>
  <si>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</si>
  <si>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</t>
  </si>
  <si>
    <t>Влажное подметание лестничных площадок и маршей выше  2-го эт</t>
  </si>
  <si>
    <t>1.2.</t>
  </si>
  <si>
    <t>Мытье лестничных площадок и маршей нижних 3-х эт.</t>
  </si>
  <si>
    <t>Мытье лестничных площадок и маршей выше 3-го этажа</t>
  </si>
  <si>
    <t>1.3.</t>
  </si>
  <si>
    <t xml:space="preserve">Влажная протирка стен, дверей, плафонов, оконных  решеток, отопит.приборов, чердачных лестниц, шкафов для эл. счетчиков, почтовых ящиков, </t>
  </si>
  <si>
    <t>1.4.</t>
  </si>
  <si>
    <t>Мытье окон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</si>
  <si>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</si>
  <si>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</si>
  <si>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</si>
  <si>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</si>
  <si>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</si>
  <si>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</si>
  <si>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</si>
  <si>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</si>
  <si>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</si>
  <si>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</si>
  <si>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</si>
  <si>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</si>
  <si>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</si>
  <si>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</si>
  <si>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</si>
  <si>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</si>
  <si>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 территории после покоса</t>
  </si>
  <si>
    <t>Уборка мусора с газона в летний период (листья и сучья)</t>
  </si>
  <si>
    <t xml:space="preserve"> 2.3</t>
  </si>
  <si>
    <t>Уборка 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</si>
  <si>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</si>
  <si>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</si>
  <si>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</si>
  <si>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выше 2-х см</t>
  </si>
  <si>
    <t xml:space="preserve"> 2.6 </t>
  </si>
  <si>
    <t>Подметание снега до 2-х см</t>
  </si>
  <si>
    <t xml:space="preserve"> 2.7</t>
  </si>
  <si>
    <t xml:space="preserve">Сдвижка и подметание территории в зимний период (механизированная уборка) </t>
  </si>
  <si>
    <t>2.8.</t>
  </si>
  <si>
    <t xml:space="preserve">Посыпка пешеходных дорожек, крылец, входов, конт площадок, спусков в подвал противогололедными материалами 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</si>
  <si>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</si>
  <si>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</si>
  <si>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</si>
  <si>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</si>
  <si>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</si>
  <si>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</si>
  <si>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</si>
  <si>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</si>
  <si>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</t>
  </si>
  <si>
    <t xml:space="preserve"> - промывка трубопроводов системы ЦО</t>
  </si>
  <si>
    <t xml:space="preserve"> - испытание трубопроводов на прогрев</t>
  </si>
  <si>
    <t xml:space="preserve"> - консервация и расконсервация</t>
  </si>
  <si>
    <t xml:space="preserve"> - регулировка и наладка системы</t>
  </si>
  <si>
    <t xml:space="preserve"> - ликвидация воздушных пробок</t>
  </si>
  <si>
    <t>3.2.</t>
  </si>
  <si>
    <t>Ремонт просевшей отмостки</t>
  </si>
  <si>
    <t>3.3.</t>
  </si>
  <si>
    <t>Замена разбитых стекол окон и дверей в помещениях общего пользования</t>
  </si>
  <si>
    <t>3.4.</t>
  </si>
  <si>
    <t>Ремонт и укрепление входных дверей</t>
  </si>
  <si>
    <t>3.5.</t>
  </si>
  <si>
    <t>Проверка состояния и ремонт продухов в цоколях зданий</t>
  </si>
  <si>
    <t xml:space="preserve"> 3.6</t>
  </si>
  <si>
    <t>Замена ламп освещения подъездов, подвалов</t>
  </si>
  <si>
    <t xml:space="preserve"> 3.7</t>
  </si>
  <si>
    <t>Замена ламп освещения нружного</t>
  </si>
  <si>
    <t xml:space="preserve">   4. Проведение технических осмотров и мелкий ремонт</t>
  </si>
  <si>
    <t>4.1.</t>
  </si>
  <si>
    <t xml:space="preserve">Проведение технических осмотров и устранение незнач неисправностей конструктивных элементов 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</si>
  <si>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</si>
  <si>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</si>
  <si>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 xml:space="preserve"> 4.6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</si>
  <si>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</si>
  <si>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</si>
  <si>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</si>
  <si>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</si>
  <si>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</si>
  <si>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</si>
  <si>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</si>
  <si>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</si>
  <si>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</si>
  <si>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</si>
  <si>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</si>
  <si>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</si>
  <si>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</si>
  <si>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</si>
  <si>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</si>
  <si>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</si>
  <si>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</si>
  <si>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</si>
  <si>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</si>
  <si>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</si>
  <si>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</si>
  <si>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</si>
  <si>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</si>
  <si>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</si>
  <si>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</si>
  <si>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(непр. работы)</t>
  </si>
  <si>
    <t>замена фотореле в схеме освещения придомовой территории (4 подъезд) с применением автовышки</t>
  </si>
  <si>
    <t>работа телевышки</t>
  </si>
  <si>
    <t>замена светильников  (СА-18) в МОП  (1подъезд 7этаж)</t>
  </si>
  <si>
    <t>замена светильников  (СА-18) в МОП  (3подъезд )</t>
  </si>
  <si>
    <t>9.2.</t>
  </si>
  <si>
    <t>Текущий ремонт систем ВиК (непр.работы)</t>
  </si>
  <si>
    <t>замена участка стояка канализации Ду 50мм (подвал, стояк кв.№40):</t>
  </si>
  <si>
    <t>а</t>
  </si>
  <si>
    <t>смена участка канализационной трубы Ду 50</t>
  </si>
  <si>
    <t>б</t>
  </si>
  <si>
    <t>смена манжеты переходной 50*73</t>
  </si>
  <si>
    <t>в</t>
  </si>
  <si>
    <t>смена перехода канализационного на чугун Ду 50*75+манжета</t>
  </si>
  <si>
    <t>г</t>
  </si>
  <si>
    <t>смена отвода канализационного Ду 50*45</t>
  </si>
  <si>
    <t>д</t>
  </si>
  <si>
    <t>уплотнение соединений герметиком</t>
  </si>
  <si>
    <t>устранение засора канализационного коллектора Ду 100мм (подвал)</t>
  </si>
  <si>
    <t>устранение засора канализационного коллектора Ду 50мм (кв.25), ершение кухонного стояка</t>
  </si>
  <si>
    <t>устранение засора канализационного коллектора Ду 100мм (1-2 подъезды)</t>
  </si>
  <si>
    <t>устранение засора канализационного коллектора Ду 50мм (кв.124,128)</t>
  </si>
  <si>
    <t>ершение канализационного стояка Ду 50мм (квартира №5-подвал)</t>
  </si>
  <si>
    <t>ершение канализационного стояка Ду 50 мм (подвал-квартира №120)</t>
  </si>
  <si>
    <t xml:space="preserve"> 9.3</t>
  </si>
  <si>
    <t>Текущий ремонт  конструкт.элементов (непр.работы)</t>
  </si>
  <si>
    <t>осмотр чердачного помещения на наличие течей с кровли1-4пп</t>
  </si>
  <si>
    <t>очистка козырьков над входом в подъезд (1-4пп)</t>
  </si>
  <si>
    <t>1-4 пп осмотр чердака на наличие течей с кровли, слив воды 3,4пп</t>
  </si>
  <si>
    <t>1-3 пп осмотр чердака на наличие течей с кровли, слив воды 2пп</t>
  </si>
  <si>
    <t>1-4 пп осмотр чердака на наличие течей с кровли, слив воды 3пп</t>
  </si>
  <si>
    <t>осмотр чердака на наличие течей с кровли 1-4 подъезд</t>
  </si>
  <si>
    <t>изготовление шибера для ствола мусоропровода S=0,4*0,5</t>
  </si>
  <si>
    <t>ремонт скамейки (1 подъезд) с демонтажом доски 2м*2 шт; рихтованием стоек из уголка L-0,3м- 2ч шт с устройством перемычки из уголка б/у по стойкам скамейки. длина сварочного шва - 0,1мп</t>
  </si>
  <si>
    <t>осмотр чердака на наличие течей с кровли (1-4пп)</t>
  </si>
  <si>
    <t>ремонт скамейки с заменой б/у пиломатериала и монтажом болтовых соединений (1 подъезд)</t>
  </si>
  <si>
    <t>предоставление собственникам МКД для проведения субботника   инструмента и хоз.мешков 2уп*199,99</t>
  </si>
  <si>
    <t>1-под осмотр чердака на наличие течей с кровли</t>
  </si>
  <si>
    <t xml:space="preserve">чердак - закрытие продухов в техэтаже над квартирой 141, промазка праймером </t>
  </si>
  <si>
    <t>заклейка ризолином</t>
  </si>
  <si>
    <t>десинсекция чердака от мокриц</t>
  </si>
  <si>
    <t>демонтаж скамеек (1-4пп), погрузочно-разгрузочные работы</t>
  </si>
  <si>
    <t>установка новых скамеек (1-4пп)с закреплением арматуры Ду 12мм по размеру 0,75м*16шт=12мп к основанию скамеек сваркой</t>
  </si>
  <si>
    <t>ремонт кровли отдельными местами Ризолином</t>
  </si>
  <si>
    <t>устройство площадок из асфальтовой крошки перед скамейками с выравниванием и тромбованием</t>
  </si>
  <si>
    <t>ремонт наружных швов кв.24 промышленными альпинистами</t>
  </si>
  <si>
    <t>ремонт наружных швов кв.127 промышленными альпинистами</t>
  </si>
  <si>
    <t>расчистка поверхности плит перекрытия вокруг канализ.стояков отутеплителя (керамзит), примыкание вент.шахт для обработки СЭС на чердаке кв.106,107,108,141,142</t>
  </si>
  <si>
    <t>формирование крон деревьев, высота де6рева свыше 5 м. Погрузка и вывоз тпорубочных остатков(сучьев, веток) - торец 4 подъезд</t>
  </si>
  <si>
    <t xml:space="preserve">            ИТОГО по п. 9 :</t>
  </si>
  <si>
    <t>Обслуживание переговорных устройств и антенн</t>
  </si>
  <si>
    <t xml:space="preserve"> 10.</t>
  </si>
  <si>
    <t>Управление многоквартирным домом</t>
  </si>
  <si>
    <t>по управлению и обслуживанию</t>
  </si>
  <si>
    <t>МКД по ул.Ленина 12</t>
  </si>
  <si>
    <t xml:space="preserve">Отчет за 2023 г. </t>
  </si>
  <si>
    <t>Результат на 01.01.2023г.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</si>
  <si>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</si>
  <si>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</si>
  <si>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</t>
  </si>
  <si>
    <t>Поступило средств по нежилым помещениям</t>
  </si>
  <si>
    <t>Результат накоплением "+" - экономия "-" - перерасход</t>
  </si>
  <si>
    <t>Сумма затрат на содержание 2023 год</t>
  </si>
  <si>
    <t>Результат за 2023 год "+" - экономия "-" - перерасход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</si>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</sst>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" applyFont="1" applyFill="1" applyAlignment="1">
      <alignment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6" fontId="3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16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2" applyNumberFormat="1" applyFont="1" applyFill="1" applyBorder="1" applyAlignment="1">
      <alignment wrapText="1"/>
    </xf>
    <xf numFmtId="2" fontId="3" fillId="0" borderId="0" xfId="1" applyNumberFormat="1" applyFont="1"/>
    <xf numFmtId="0" fontId="3" fillId="0" borderId="0" xfId="0" applyFont="1" applyBorder="1" applyAlignment="1">
      <alignment vertical="center"/>
    </xf>
    <xf numFmtId="0" fontId="3" fillId="0" borderId="0" xfId="1" applyFont="1"/>
    <xf numFmtId="2" fontId="5" fillId="0" borderId="1" xfId="2" applyNumberFormat="1" applyFont="1" applyBorder="1" applyAlignment="1">
      <alignment wrapText="1"/>
    </xf>
    <xf numFmtId="0" fontId="3" fillId="0" borderId="0" xfId="0" applyFont="1" applyBorder="1"/>
    <xf numFmtId="2" fontId="3" fillId="0" borderId="1" xfId="0" applyNumberFormat="1" applyFont="1" applyFill="1" applyBorder="1"/>
    <xf numFmtId="2" fontId="5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85" workbookViewId="0">
      <selection activeCell="B125" sqref="B125"/>
    </sheetView>
  </sheetViews>
  <sheetFormatPr defaultColWidth="9.28515625" defaultRowHeight="15" x14ac:dyDescent="0.25"/>
  <cols>
    <col min="1" max="1" width="4.140625" customWidth="1"/>
    <col min="2" max="2" width="80.85546875" customWidth="1"/>
    <col min="3" max="3" width="19.42578125" customWidth="1"/>
    <col min="4" max="200" width="8.85546875" customWidth="1"/>
    <col min="201" max="201" width="4.140625" customWidth="1"/>
    <col min="202" max="202" width="52.7109375" customWidth="1"/>
    <col min="203" max="203" width="9" customWidth="1"/>
    <col min="204" max="204" width="7.42578125" customWidth="1"/>
    <col min="205" max="205" width="8.7109375" customWidth="1"/>
    <col min="206" max="206" width="6.7109375" customWidth="1"/>
    <col min="207" max="207" width="7.85546875" customWidth="1"/>
    <col min="208" max="208" width="7.5703125" customWidth="1"/>
    <col min="209" max="236" width="9.140625" customWidth="1"/>
    <col min="237" max="243" width="9.28515625" customWidth="1"/>
    <col min="244" max="244" width="10" customWidth="1"/>
    <col min="245" max="247" width="9.140625" customWidth="1"/>
    <col min="248" max="248" width="9.28515625" customWidth="1"/>
    <col min="249" max="251" width="9.140625" customWidth="1"/>
    <col min="252" max="252" width="9.28515625" customWidth="1"/>
    <col min="253" max="255" width="8.85546875" customWidth="1"/>
  </cols>
  <sheetData>
    <row r="1" spans="1:3" s="4" customFormat="1" ht="15.75" x14ac:dyDescent="0.25">
      <c r="A1" s="43" t="s">
        <v>153</v>
      </c>
      <c r="B1" s="43"/>
      <c r="C1" s="3"/>
    </row>
    <row r="2" spans="1:3" s="4" customFormat="1" ht="15.75" x14ac:dyDescent="0.25">
      <c r="A2" s="43" t="s">
        <v>151</v>
      </c>
      <c r="B2" s="43"/>
      <c r="C2" s="3"/>
    </row>
    <row r="3" spans="1:3" s="4" customFormat="1" ht="15.75" x14ac:dyDescent="0.25">
      <c r="A3" s="43" t="s">
        <v>152</v>
      </c>
      <c r="B3" s="43"/>
      <c r="C3" s="3"/>
    </row>
    <row r="4" spans="1:3" s="7" customFormat="1" ht="15.75" x14ac:dyDescent="0.25">
      <c r="A4" s="5"/>
      <c r="B4" s="6"/>
      <c r="C4" s="6"/>
    </row>
    <row r="5" spans="1:3" s="7" customFormat="1" ht="15.75" x14ac:dyDescent="0.25">
      <c r="A5" s="8"/>
      <c r="B5" s="9" t="s">
        <v>154</v>
      </c>
      <c r="C5" s="10">
        <v>159427.36755000011</v>
      </c>
    </row>
    <row r="6" spans="1:3" ht="15.75" x14ac:dyDescent="0.25">
      <c r="A6" s="14"/>
      <c r="B6" s="16" t="s">
        <v>0</v>
      </c>
      <c r="C6" s="14"/>
    </row>
    <row r="7" spans="1:3" ht="15.75" customHeight="1" x14ac:dyDescent="0.25">
      <c r="A7" s="17" t="s">
        <v>1</v>
      </c>
      <c r="B7" s="11" t="s">
        <v>2</v>
      </c>
      <c r="C7" s="38">
        <v>60555.40400000001</v>
      </c>
    </row>
    <row r="8" spans="1:3" ht="13.5" customHeight="1" x14ac:dyDescent="0.25">
      <c r="A8" s="17"/>
      <c r="B8" s="11" t="s">
        <v>3</v>
      </c>
      <c r="C8" s="38">
        <v>100630.46400000002</v>
      </c>
    </row>
    <row r="9" spans="1:3" ht="14.25" customHeight="1" x14ac:dyDescent="0.25">
      <c r="A9" s="18" t="s">
        <v>4</v>
      </c>
      <c r="B9" s="11" t="s">
        <v>5</v>
      </c>
      <c r="C9" s="38">
        <v>38377.248</v>
      </c>
    </row>
    <row r="10" spans="1:3" ht="15" customHeight="1" x14ac:dyDescent="0.25">
      <c r="A10" s="18"/>
      <c r="B10" s="11" t="s">
        <v>6</v>
      </c>
      <c r="C10" s="38">
        <v>117718.65600000002</v>
      </c>
    </row>
    <row r="11" spans="1:3" ht="47.25" x14ac:dyDescent="0.25">
      <c r="A11" s="18" t="s">
        <v>7</v>
      </c>
      <c r="B11" s="11" t="s">
        <v>8</v>
      </c>
      <c r="C11" s="38">
        <v>23729.371999999999</v>
      </c>
    </row>
    <row r="12" spans="1:3" ht="15.75" x14ac:dyDescent="0.25">
      <c r="A12" s="18" t="s">
        <v>9</v>
      </c>
      <c r="B12" s="11" t="s">
        <v>10</v>
      </c>
      <c r="C12" s="38">
        <v>2334.7959999999998</v>
      </c>
    </row>
    <row r="13" spans="1:3" ht="18" customHeight="1" x14ac:dyDescent="0.25">
      <c r="A13" s="19" t="s">
        <v>11</v>
      </c>
      <c r="B13" s="11" t="s">
        <v>12</v>
      </c>
      <c r="C13" s="38">
        <v>280800</v>
      </c>
    </row>
    <row r="14" spans="1:3" ht="21.75" customHeight="1" x14ac:dyDescent="0.25">
      <c r="A14" s="19"/>
      <c r="B14" s="11" t="s">
        <v>13</v>
      </c>
      <c r="C14" s="38">
        <v>18740</v>
      </c>
    </row>
    <row r="15" spans="1:3" ht="21" customHeight="1" x14ac:dyDescent="0.25">
      <c r="A15" s="17"/>
      <c r="B15" s="13" t="s">
        <v>14</v>
      </c>
      <c r="C15" s="39">
        <f>SUM(C7:C14)</f>
        <v>642885.93999999994</v>
      </c>
    </row>
    <row r="16" spans="1:3" ht="15.75" x14ac:dyDescent="0.25">
      <c r="A16" s="17"/>
      <c r="B16" s="20" t="s">
        <v>15</v>
      </c>
      <c r="C16" s="38"/>
    </row>
    <row r="17" spans="1:3" ht="14.25" customHeight="1" x14ac:dyDescent="0.25">
      <c r="A17" s="17" t="s">
        <v>16</v>
      </c>
      <c r="B17" s="11" t="s">
        <v>17</v>
      </c>
      <c r="C17" s="38">
        <v>11441.92</v>
      </c>
    </row>
    <row r="18" spans="1:3" s="1" customFormat="1" ht="15.75" x14ac:dyDescent="0.25">
      <c r="A18" s="21" t="s">
        <v>18</v>
      </c>
      <c r="B18" s="12" t="s">
        <v>19</v>
      </c>
      <c r="C18" s="40">
        <v>12130.560000000005</v>
      </c>
    </row>
    <row r="19" spans="1:3" ht="20.25" customHeight="1" x14ac:dyDescent="0.25">
      <c r="A19" s="17" t="s">
        <v>20</v>
      </c>
      <c r="B19" s="11" t="s">
        <v>21</v>
      </c>
      <c r="C19" s="38">
        <v>39493.872000000003</v>
      </c>
    </row>
    <row r="20" spans="1:3" ht="22.5" customHeight="1" x14ac:dyDescent="0.25">
      <c r="A20" s="17" t="s">
        <v>22</v>
      </c>
      <c r="B20" s="11" t="s">
        <v>23</v>
      </c>
      <c r="C20" s="38">
        <v>116.32</v>
      </c>
    </row>
    <row r="21" spans="1:3" ht="18.75" customHeight="1" x14ac:dyDescent="0.25">
      <c r="A21" s="17"/>
      <c r="B21" s="13" t="s">
        <v>24</v>
      </c>
      <c r="C21" s="39">
        <f>SUM(C17:C20)</f>
        <v>63182.672000000006</v>
      </c>
    </row>
    <row r="22" spans="1:3" ht="15.75" x14ac:dyDescent="0.25">
      <c r="A22" s="17"/>
      <c r="B22" s="16" t="s">
        <v>25</v>
      </c>
      <c r="C22" s="38"/>
    </row>
    <row r="23" spans="1:3" ht="18.75" customHeight="1" x14ac:dyDescent="0.25">
      <c r="A23" s="17" t="s">
        <v>16</v>
      </c>
      <c r="B23" s="11" t="s">
        <v>26</v>
      </c>
      <c r="C23" s="38">
        <v>12888.629000000001</v>
      </c>
    </row>
    <row r="24" spans="1:3" ht="19.5" customHeight="1" x14ac:dyDescent="0.25">
      <c r="A24" s="17"/>
      <c r="B24" s="11" t="s">
        <v>27</v>
      </c>
      <c r="C24" s="38">
        <v>1135.576</v>
      </c>
    </row>
    <row r="25" spans="1:3" ht="19.5" customHeight="1" x14ac:dyDescent="0.25">
      <c r="A25" s="19" t="s">
        <v>18</v>
      </c>
      <c r="B25" s="11" t="s">
        <v>28</v>
      </c>
      <c r="C25" s="38">
        <v>50086.080000000002</v>
      </c>
    </row>
    <row r="26" spans="1:3" ht="19.5" customHeight="1" x14ac:dyDescent="0.25">
      <c r="A26" s="19" t="s">
        <v>29</v>
      </c>
      <c r="B26" s="11" t="s">
        <v>30</v>
      </c>
      <c r="C26" s="38">
        <v>55994.848000000013</v>
      </c>
    </row>
    <row r="27" spans="1:3" s="1" customFormat="1" ht="15.75" x14ac:dyDescent="0.25">
      <c r="A27" s="22" t="s">
        <v>31</v>
      </c>
      <c r="B27" s="12" t="s">
        <v>32</v>
      </c>
      <c r="C27" s="40">
        <v>3855.2800000000007</v>
      </c>
    </row>
    <row r="28" spans="1:3" ht="15.75" x14ac:dyDescent="0.25">
      <c r="A28" s="19" t="s">
        <v>33</v>
      </c>
      <c r="B28" s="11" t="s">
        <v>34</v>
      </c>
      <c r="C28" s="38">
        <v>35789.880000000005</v>
      </c>
    </row>
    <row r="29" spans="1:3" ht="20.25" customHeight="1" x14ac:dyDescent="0.25">
      <c r="A29" s="19" t="s">
        <v>35</v>
      </c>
      <c r="B29" s="11" t="s">
        <v>36</v>
      </c>
      <c r="C29" s="38">
        <v>19140.3</v>
      </c>
    </row>
    <row r="30" spans="1:3" ht="31.5" x14ac:dyDescent="0.25">
      <c r="A30" s="17" t="s">
        <v>37</v>
      </c>
      <c r="B30" s="11" t="s">
        <v>38</v>
      </c>
      <c r="C30" s="38">
        <v>15119.44</v>
      </c>
    </row>
    <row r="31" spans="1:3" ht="22.5" customHeight="1" x14ac:dyDescent="0.25">
      <c r="A31" s="17" t="s">
        <v>39</v>
      </c>
      <c r="B31" s="11" t="s">
        <v>40</v>
      </c>
      <c r="C31" s="38">
        <v>13150.254000000001</v>
      </c>
    </row>
    <row r="32" spans="1:3" ht="47.25" x14ac:dyDescent="0.25">
      <c r="A32" s="17" t="s">
        <v>41</v>
      </c>
      <c r="B32" s="11" t="s">
        <v>42</v>
      </c>
      <c r="C32" s="38">
        <v>16842.383999999998</v>
      </c>
    </row>
    <row r="33" spans="1:3" ht="17.25" customHeight="1" x14ac:dyDescent="0.25">
      <c r="A33" s="17" t="s">
        <v>43</v>
      </c>
      <c r="B33" s="11" t="s">
        <v>44</v>
      </c>
      <c r="C33" s="38">
        <v>8927.8239999999987</v>
      </c>
    </row>
    <row r="34" spans="1:3" ht="20.25" customHeight="1" x14ac:dyDescent="0.25">
      <c r="A34" s="17"/>
      <c r="B34" s="13" t="s">
        <v>45</v>
      </c>
      <c r="C34" s="39">
        <f>SUM(C23:C33)</f>
        <v>232930.495</v>
      </c>
    </row>
    <row r="35" spans="1:3" ht="15.75" x14ac:dyDescent="0.25">
      <c r="A35" s="17"/>
      <c r="B35" s="16" t="s">
        <v>46</v>
      </c>
      <c r="C35" s="38"/>
    </row>
    <row r="36" spans="1:3" ht="23.25" customHeight="1" x14ac:dyDescent="0.25">
      <c r="A36" s="17" t="s">
        <v>47</v>
      </c>
      <c r="B36" s="11" t="s">
        <v>48</v>
      </c>
      <c r="C36" s="38"/>
    </row>
    <row r="37" spans="1:3" ht="14.25" customHeight="1" x14ac:dyDescent="0.25">
      <c r="A37" s="17"/>
      <c r="B37" s="11" t="s">
        <v>49</v>
      </c>
      <c r="C37" s="38">
        <v>1150.5519999999999</v>
      </c>
    </row>
    <row r="38" spans="1:3" ht="14.25" customHeight="1" x14ac:dyDescent="0.25">
      <c r="A38" s="17"/>
      <c r="B38" s="11" t="s">
        <v>50</v>
      </c>
      <c r="C38" s="38">
        <v>110225.5</v>
      </c>
    </row>
    <row r="39" spans="1:3" ht="14.25" customHeight="1" x14ac:dyDescent="0.25">
      <c r="A39" s="17"/>
      <c r="B39" s="11" t="s">
        <v>51</v>
      </c>
      <c r="C39" s="38">
        <v>4015.2000000000003</v>
      </c>
    </row>
    <row r="40" spans="1:3" ht="14.25" customHeight="1" x14ac:dyDescent="0.25">
      <c r="A40" s="17"/>
      <c r="B40" s="11" t="s">
        <v>52</v>
      </c>
      <c r="C40" s="38">
        <v>2127.3000000000002</v>
      </c>
    </row>
    <row r="41" spans="1:3" ht="14.25" customHeight="1" x14ac:dyDescent="0.25">
      <c r="A41" s="17"/>
      <c r="B41" s="11" t="s">
        <v>53</v>
      </c>
      <c r="C41" s="38">
        <v>149.1</v>
      </c>
    </row>
    <row r="42" spans="1:3" ht="14.25" customHeight="1" x14ac:dyDescent="0.25">
      <c r="A42" s="17"/>
      <c r="B42" s="11" t="s">
        <v>54</v>
      </c>
      <c r="C42" s="38">
        <v>903.55000000000007</v>
      </c>
    </row>
    <row r="43" spans="1:3" ht="15.75" x14ac:dyDescent="0.25">
      <c r="A43" s="17" t="s">
        <v>55</v>
      </c>
      <c r="B43" s="11" t="s">
        <v>56</v>
      </c>
      <c r="C43" s="38">
        <v>0</v>
      </c>
    </row>
    <row r="44" spans="1:3" ht="21.75" customHeight="1" x14ac:dyDescent="0.25">
      <c r="A44" s="17" t="s">
        <v>57</v>
      </c>
      <c r="B44" s="11" t="s">
        <v>58</v>
      </c>
      <c r="C44" s="38">
        <v>0</v>
      </c>
    </row>
    <row r="45" spans="1:3" ht="15.75" x14ac:dyDescent="0.25">
      <c r="A45" s="17" t="s">
        <v>59</v>
      </c>
      <c r="B45" s="11" t="s">
        <v>60</v>
      </c>
      <c r="C45" s="38">
        <v>0</v>
      </c>
    </row>
    <row r="46" spans="1:3" ht="12" customHeight="1" x14ac:dyDescent="0.25">
      <c r="A46" s="17" t="s">
        <v>61</v>
      </c>
      <c r="B46" s="11" t="s">
        <v>62</v>
      </c>
      <c r="C46" s="38">
        <v>0</v>
      </c>
    </row>
    <row r="47" spans="1:3" ht="15.75" x14ac:dyDescent="0.25">
      <c r="A47" s="17" t="s">
        <v>63</v>
      </c>
      <c r="B47" s="11" t="s">
        <v>64</v>
      </c>
      <c r="C47" s="38">
        <v>3641.09</v>
      </c>
    </row>
    <row r="48" spans="1:3" ht="15.75" x14ac:dyDescent="0.25">
      <c r="A48" s="17" t="s">
        <v>65</v>
      </c>
      <c r="B48" s="11" t="s">
        <v>66</v>
      </c>
      <c r="C48" s="38">
        <v>0</v>
      </c>
    </row>
    <row r="49" spans="1:3" ht="15.75" x14ac:dyDescent="0.25">
      <c r="A49" s="17"/>
      <c r="B49" s="13" t="s">
        <v>45</v>
      </c>
      <c r="C49" s="39">
        <f>SUM(C37:C48)</f>
        <v>122212.292</v>
      </c>
    </row>
    <row r="50" spans="1:3" ht="15.75" x14ac:dyDescent="0.25">
      <c r="A50" s="17"/>
      <c r="B50" s="16" t="s">
        <v>67</v>
      </c>
      <c r="C50" s="38"/>
    </row>
    <row r="51" spans="1:3" ht="31.5" x14ac:dyDescent="0.25">
      <c r="A51" s="17" t="s">
        <v>68</v>
      </c>
      <c r="B51" s="11" t="s">
        <v>69</v>
      </c>
      <c r="C51" s="38">
        <v>18586.584000000003</v>
      </c>
    </row>
    <row r="52" spans="1:3" ht="47.25" x14ac:dyDescent="0.25">
      <c r="A52" s="17" t="s">
        <v>70</v>
      </c>
      <c r="B52" s="11" t="s">
        <v>71</v>
      </c>
      <c r="C52" s="38">
        <v>55759.752000000008</v>
      </c>
    </row>
    <row r="53" spans="1:3" ht="33.75" customHeight="1" x14ac:dyDescent="0.25">
      <c r="A53" s="17" t="s">
        <v>72</v>
      </c>
      <c r="B53" s="11" t="s">
        <v>73</v>
      </c>
      <c r="C53" s="38">
        <v>0</v>
      </c>
    </row>
    <row r="54" spans="1:3" ht="15.75" x14ac:dyDescent="0.25">
      <c r="A54" s="17"/>
      <c r="B54" s="13" t="s">
        <v>74</v>
      </c>
      <c r="C54" s="39">
        <f>SUM(C51:C53)</f>
        <v>74346.33600000001</v>
      </c>
    </row>
    <row r="55" spans="1:3" ht="22.5" customHeight="1" x14ac:dyDescent="0.25">
      <c r="A55" s="23" t="s">
        <v>75</v>
      </c>
      <c r="B55" s="13" t="s">
        <v>76</v>
      </c>
      <c r="C55" s="38">
        <v>95457.024000000034</v>
      </c>
    </row>
    <row r="56" spans="1:3" ht="15.75" x14ac:dyDescent="0.25">
      <c r="A56" s="23" t="s">
        <v>77</v>
      </c>
      <c r="B56" s="13" t="s">
        <v>78</v>
      </c>
      <c r="C56" s="38">
        <v>26617.824000000008</v>
      </c>
    </row>
    <row r="57" spans="1:3" ht="15.75" x14ac:dyDescent="0.25">
      <c r="A57" s="23"/>
      <c r="B57" s="13" t="s">
        <v>79</v>
      </c>
      <c r="C57" s="39">
        <f>SUM(C55:C56)</f>
        <v>122074.84800000004</v>
      </c>
    </row>
    <row r="58" spans="1:3" ht="15.75" x14ac:dyDescent="0.25">
      <c r="A58" s="23" t="s">
        <v>80</v>
      </c>
      <c r="B58" s="13" t="s">
        <v>81</v>
      </c>
      <c r="C58" s="39">
        <v>3359.88</v>
      </c>
    </row>
    <row r="59" spans="1:3" ht="15.75" x14ac:dyDescent="0.25">
      <c r="A59" s="23" t="s">
        <v>82</v>
      </c>
      <c r="B59" s="13" t="s">
        <v>83</v>
      </c>
      <c r="C59" s="39">
        <v>3577.2840000000001</v>
      </c>
    </row>
    <row r="60" spans="1:3" ht="18.75" customHeight="1" x14ac:dyDescent="0.25">
      <c r="A60" s="23"/>
      <c r="B60" s="20" t="s">
        <v>84</v>
      </c>
      <c r="C60" s="38"/>
    </row>
    <row r="61" spans="1:3" ht="15.75" x14ac:dyDescent="0.25">
      <c r="A61" s="17" t="s">
        <v>85</v>
      </c>
      <c r="B61" s="11" t="s">
        <v>86</v>
      </c>
      <c r="C61" s="38">
        <v>10736.88</v>
      </c>
    </row>
    <row r="62" spans="1:3" ht="15.75" x14ac:dyDescent="0.25">
      <c r="A62" s="17" t="s">
        <v>87</v>
      </c>
      <c r="B62" s="11" t="s">
        <v>88</v>
      </c>
      <c r="C62" s="38">
        <v>4045.1999999999994</v>
      </c>
    </row>
    <row r="63" spans="1:3" ht="31.5" customHeight="1" x14ac:dyDescent="0.25">
      <c r="A63" s="17" t="s">
        <v>89</v>
      </c>
      <c r="B63" s="11" t="s">
        <v>90</v>
      </c>
      <c r="C63" s="38">
        <v>7877.04</v>
      </c>
    </row>
    <row r="64" spans="1:3" ht="36" customHeight="1" x14ac:dyDescent="0.25">
      <c r="A64" s="17" t="s">
        <v>91</v>
      </c>
      <c r="B64" s="11" t="s">
        <v>92</v>
      </c>
      <c r="C64" s="38">
        <v>3938.52</v>
      </c>
    </row>
    <row r="65" spans="1:3" ht="47.25" x14ac:dyDescent="0.25">
      <c r="A65" s="17" t="s">
        <v>93</v>
      </c>
      <c r="B65" s="11" t="s">
        <v>94</v>
      </c>
      <c r="C65" s="38">
        <v>3938.52</v>
      </c>
    </row>
    <row r="66" spans="1:3" ht="15.75" x14ac:dyDescent="0.25">
      <c r="A66" s="17"/>
      <c r="B66" s="13" t="s">
        <v>95</v>
      </c>
      <c r="C66" s="39">
        <f>SUM(C61:C65)</f>
        <v>30536.16</v>
      </c>
    </row>
    <row r="67" spans="1:3" s="2" customFormat="1" ht="15.75" x14ac:dyDescent="0.25">
      <c r="A67" s="24"/>
      <c r="B67" s="9" t="s">
        <v>96</v>
      </c>
      <c r="C67" s="41"/>
    </row>
    <row r="68" spans="1:3" s="2" customFormat="1" ht="31.5" x14ac:dyDescent="0.25">
      <c r="A68" s="24" t="s">
        <v>97</v>
      </c>
      <c r="B68" s="12" t="s">
        <v>98</v>
      </c>
      <c r="C68" s="41"/>
    </row>
    <row r="69" spans="1:3" s="2" customFormat="1" ht="31.5" x14ac:dyDescent="0.25">
      <c r="A69" s="24"/>
      <c r="B69" s="15" t="s">
        <v>99</v>
      </c>
      <c r="C69" s="41">
        <v>1713</v>
      </c>
    </row>
    <row r="70" spans="1:3" s="2" customFormat="1" ht="15.75" x14ac:dyDescent="0.25">
      <c r="A70" s="24"/>
      <c r="B70" s="15" t="s">
        <v>100</v>
      </c>
      <c r="C70" s="41">
        <v>2100</v>
      </c>
    </row>
    <row r="71" spans="1:3" s="2" customFormat="1" ht="15.75" x14ac:dyDescent="0.25">
      <c r="A71" s="24"/>
      <c r="B71" s="15" t="s">
        <v>101</v>
      </c>
      <c r="C71" s="41">
        <v>732.83</v>
      </c>
    </row>
    <row r="72" spans="1:3" s="2" customFormat="1" ht="15.75" x14ac:dyDescent="0.25">
      <c r="A72" s="24"/>
      <c r="B72" s="15" t="s">
        <v>102</v>
      </c>
      <c r="C72" s="41">
        <v>732.83</v>
      </c>
    </row>
    <row r="73" spans="1:3" s="2" customFormat="1" ht="31.5" x14ac:dyDescent="0.25">
      <c r="A73" s="24" t="s">
        <v>103</v>
      </c>
      <c r="B73" s="12" t="s">
        <v>104</v>
      </c>
      <c r="C73" s="41">
        <v>0</v>
      </c>
    </row>
    <row r="74" spans="1:3" s="2" customFormat="1" ht="15.75" x14ac:dyDescent="0.25">
      <c r="A74" s="25"/>
      <c r="B74" s="26" t="s">
        <v>105</v>
      </c>
      <c r="C74" s="41">
        <v>0</v>
      </c>
    </row>
    <row r="75" spans="1:3" s="2" customFormat="1" ht="15.75" x14ac:dyDescent="0.25">
      <c r="A75" s="25" t="s">
        <v>106</v>
      </c>
      <c r="B75" s="15" t="s">
        <v>107</v>
      </c>
      <c r="C75" s="41">
        <v>843.98</v>
      </c>
    </row>
    <row r="76" spans="1:3" s="2" customFormat="1" ht="15.75" x14ac:dyDescent="0.25">
      <c r="A76" s="25" t="s">
        <v>108</v>
      </c>
      <c r="B76" s="15" t="s">
        <v>109</v>
      </c>
      <c r="C76" s="41">
        <v>200.26</v>
      </c>
    </row>
    <row r="77" spans="1:3" s="2" customFormat="1" ht="15.75" x14ac:dyDescent="0.25">
      <c r="A77" s="25" t="s">
        <v>110</v>
      </c>
      <c r="B77" s="15" t="s">
        <v>111</v>
      </c>
      <c r="C77" s="41">
        <v>558.47</v>
      </c>
    </row>
    <row r="78" spans="1:3" s="2" customFormat="1" ht="15.75" x14ac:dyDescent="0.25">
      <c r="A78" s="25" t="s">
        <v>112</v>
      </c>
      <c r="B78" s="15" t="s">
        <v>113</v>
      </c>
      <c r="C78" s="41">
        <v>803.24</v>
      </c>
    </row>
    <row r="79" spans="1:3" s="2" customFormat="1" ht="15.75" x14ac:dyDescent="0.25">
      <c r="A79" s="25" t="s">
        <v>114</v>
      </c>
      <c r="B79" s="15" t="s">
        <v>115</v>
      </c>
      <c r="C79" s="41"/>
    </row>
    <row r="80" spans="1:3" s="2" customFormat="1" ht="15.75" x14ac:dyDescent="0.25">
      <c r="A80" s="24"/>
      <c r="B80" s="15" t="s">
        <v>116</v>
      </c>
      <c r="C80" s="41">
        <v>0</v>
      </c>
    </row>
    <row r="81" spans="1:3" s="2" customFormat="1" ht="31.5" x14ac:dyDescent="0.25">
      <c r="A81" s="24"/>
      <c r="B81" s="15" t="s">
        <v>117</v>
      </c>
      <c r="C81" s="41">
        <v>897.54</v>
      </c>
    </row>
    <row r="82" spans="1:3" s="2" customFormat="1" ht="31.5" x14ac:dyDescent="0.25">
      <c r="A82" s="24"/>
      <c r="B82" s="15" t="s">
        <v>118</v>
      </c>
      <c r="C82" s="41">
        <v>0</v>
      </c>
    </row>
    <row r="83" spans="1:3" s="2" customFormat="1" ht="31.5" x14ac:dyDescent="0.25">
      <c r="A83" s="24"/>
      <c r="B83" s="15" t="s">
        <v>118</v>
      </c>
      <c r="C83" s="41">
        <v>0</v>
      </c>
    </row>
    <row r="84" spans="1:3" s="2" customFormat="1" ht="15.75" x14ac:dyDescent="0.25">
      <c r="A84" s="24"/>
      <c r="B84" s="15" t="s">
        <v>119</v>
      </c>
      <c r="C84" s="41">
        <v>0</v>
      </c>
    </row>
    <row r="85" spans="1:3" s="2" customFormat="1" ht="15.75" x14ac:dyDescent="0.25">
      <c r="A85" s="24"/>
      <c r="B85" s="15" t="s">
        <v>120</v>
      </c>
      <c r="C85" s="41">
        <v>2692.62</v>
      </c>
    </row>
    <row r="86" spans="1:3" s="2" customFormat="1" ht="15.75" x14ac:dyDescent="0.25">
      <c r="A86" s="24"/>
      <c r="B86" s="15" t="s">
        <v>121</v>
      </c>
      <c r="C86" s="41">
        <v>3590.16</v>
      </c>
    </row>
    <row r="87" spans="1:3" s="2" customFormat="1" ht="31.5" x14ac:dyDescent="0.25">
      <c r="A87" s="24" t="s">
        <v>122</v>
      </c>
      <c r="B87" s="12" t="s">
        <v>123</v>
      </c>
      <c r="C87" s="41">
        <v>0</v>
      </c>
    </row>
    <row r="88" spans="1:3" s="2" customFormat="1" ht="15.75" x14ac:dyDescent="0.25">
      <c r="A88" s="24"/>
      <c r="B88" s="15" t="s">
        <v>124</v>
      </c>
      <c r="C88" s="41">
        <v>0</v>
      </c>
    </row>
    <row r="89" spans="1:3" s="2" customFormat="1" ht="15.75" x14ac:dyDescent="0.25">
      <c r="A89" s="24"/>
      <c r="B89" s="15" t="s">
        <v>125</v>
      </c>
      <c r="C89" s="41">
        <v>1534.0319999999999</v>
      </c>
    </row>
    <row r="90" spans="1:3" s="2" customFormat="1" ht="15.75" x14ac:dyDescent="0.25">
      <c r="A90" s="24"/>
      <c r="B90" s="12" t="s">
        <v>126</v>
      </c>
      <c r="C90" s="41">
        <v>0</v>
      </c>
    </row>
    <row r="91" spans="1:3" s="2" customFormat="1" ht="15" customHeight="1" x14ac:dyDescent="0.25">
      <c r="A91" s="24"/>
      <c r="B91" s="12" t="s">
        <v>127</v>
      </c>
      <c r="C91" s="41">
        <v>0</v>
      </c>
    </row>
    <row r="92" spans="1:3" s="2" customFormat="1" ht="27" customHeight="1" x14ac:dyDescent="0.25">
      <c r="A92" s="24"/>
      <c r="B92" s="12" t="s">
        <v>128</v>
      </c>
      <c r="C92" s="41">
        <v>0</v>
      </c>
    </row>
    <row r="93" spans="1:3" s="2" customFormat="1" ht="15" customHeight="1" x14ac:dyDescent="0.25">
      <c r="A93" s="24"/>
      <c r="B93" s="14" t="s">
        <v>129</v>
      </c>
      <c r="C93" s="41">
        <v>0</v>
      </c>
    </row>
    <row r="94" spans="1:3" s="2" customFormat="1" ht="15" customHeight="1" x14ac:dyDescent="0.25">
      <c r="A94" s="24"/>
      <c r="B94" s="14" t="s">
        <v>129</v>
      </c>
      <c r="C94" s="41">
        <v>0</v>
      </c>
    </row>
    <row r="95" spans="1:3" s="2" customFormat="1" ht="20.25" customHeight="1" x14ac:dyDescent="0.25">
      <c r="A95" s="24"/>
      <c r="B95" s="14" t="s">
        <v>130</v>
      </c>
      <c r="C95" s="41">
        <v>239.51999999999998</v>
      </c>
    </row>
    <row r="96" spans="1:3" s="2" customFormat="1" ht="48.75" customHeight="1" x14ac:dyDescent="0.25">
      <c r="A96" s="24"/>
      <c r="B96" s="15" t="s">
        <v>131</v>
      </c>
      <c r="C96" s="41">
        <v>2200.56</v>
      </c>
    </row>
    <row r="97" spans="1:4" s="2" customFormat="1" ht="28.5" customHeight="1" x14ac:dyDescent="0.25">
      <c r="A97" s="24"/>
      <c r="B97" s="15" t="s">
        <v>132</v>
      </c>
      <c r="C97" s="41">
        <v>0</v>
      </c>
    </row>
    <row r="98" spans="1:4" s="2" customFormat="1" ht="33.75" customHeight="1" x14ac:dyDescent="0.25">
      <c r="A98" s="24"/>
      <c r="B98" s="15" t="s">
        <v>133</v>
      </c>
      <c r="C98" s="41">
        <v>189.88</v>
      </c>
    </row>
    <row r="99" spans="1:4" s="2" customFormat="1" ht="33.75" customHeight="1" x14ac:dyDescent="0.25">
      <c r="A99" s="24"/>
      <c r="B99" s="26" t="s">
        <v>134</v>
      </c>
      <c r="C99" s="41">
        <v>399.98</v>
      </c>
    </row>
    <row r="100" spans="1:4" s="2" customFormat="1" ht="15" customHeight="1" x14ac:dyDescent="0.25">
      <c r="A100" s="24"/>
      <c r="B100" s="12" t="s">
        <v>135</v>
      </c>
      <c r="C100" s="41">
        <v>0</v>
      </c>
    </row>
    <row r="101" spans="1:4" s="2" customFormat="1" ht="29.25" customHeight="1" x14ac:dyDescent="0.25">
      <c r="A101" s="24"/>
      <c r="B101" s="12" t="s">
        <v>136</v>
      </c>
      <c r="C101" s="41">
        <v>46.216000000000008</v>
      </c>
    </row>
    <row r="102" spans="1:4" s="2" customFormat="1" ht="17.25" customHeight="1" x14ac:dyDescent="0.25">
      <c r="A102" s="24"/>
      <c r="B102" s="12" t="s">
        <v>137</v>
      </c>
      <c r="C102" s="41">
        <v>250.44000000000003</v>
      </c>
    </row>
    <row r="103" spans="1:4" s="2" customFormat="1" ht="15" customHeight="1" x14ac:dyDescent="0.25">
      <c r="A103" s="24"/>
      <c r="B103" s="12" t="s">
        <v>138</v>
      </c>
      <c r="C103" s="41">
        <v>1000</v>
      </c>
    </row>
    <row r="104" spans="1:4" s="2" customFormat="1" ht="15" customHeight="1" x14ac:dyDescent="0.25">
      <c r="A104" s="24"/>
      <c r="B104" s="14" t="s">
        <v>139</v>
      </c>
      <c r="C104" s="41">
        <v>4000</v>
      </c>
    </row>
    <row r="105" spans="1:4" s="2" customFormat="1" ht="42" customHeight="1" x14ac:dyDescent="0.25">
      <c r="A105" s="24"/>
      <c r="B105" s="15" t="s">
        <v>140</v>
      </c>
      <c r="C105" s="41">
        <v>36800</v>
      </c>
    </row>
    <row r="106" spans="1:4" s="2" customFormat="1" ht="15" customHeight="1" x14ac:dyDescent="0.25">
      <c r="A106" s="24"/>
      <c r="B106" s="15" t="s">
        <v>141</v>
      </c>
      <c r="C106" s="41">
        <v>15868.31</v>
      </c>
    </row>
    <row r="107" spans="1:4" s="2" customFormat="1" ht="29.25" customHeight="1" x14ac:dyDescent="0.25">
      <c r="A107" s="24"/>
      <c r="B107" s="15" t="s">
        <v>142</v>
      </c>
      <c r="C107" s="41">
        <v>2271.15</v>
      </c>
    </row>
    <row r="108" spans="1:4" s="2" customFormat="1" ht="15" customHeight="1" x14ac:dyDescent="0.25">
      <c r="A108" s="24"/>
      <c r="B108" s="27" t="s">
        <v>143</v>
      </c>
      <c r="C108" s="41">
        <v>3823.83</v>
      </c>
    </row>
    <row r="109" spans="1:4" s="2" customFormat="1" ht="15" customHeight="1" x14ac:dyDescent="0.25">
      <c r="A109" s="24"/>
      <c r="B109" s="27" t="s">
        <v>144</v>
      </c>
      <c r="C109" s="41">
        <v>12746.099999999999</v>
      </c>
    </row>
    <row r="110" spans="1:4" s="2" customFormat="1" ht="48.75" customHeight="1" x14ac:dyDescent="0.25">
      <c r="A110" s="24"/>
      <c r="B110" s="15" t="s">
        <v>145</v>
      </c>
      <c r="C110" s="41">
        <v>2333.5749999999998</v>
      </c>
    </row>
    <row r="111" spans="1:4" s="2" customFormat="1" ht="31.5" x14ac:dyDescent="0.25">
      <c r="A111" s="24"/>
      <c r="B111" s="12" t="s">
        <v>146</v>
      </c>
      <c r="C111" s="41">
        <v>28891.940000000002</v>
      </c>
    </row>
    <row r="112" spans="1:4" s="2" customFormat="1" ht="19.5" customHeight="1" x14ac:dyDescent="0.25">
      <c r="A112" s="8"/>
      <c r="B112" s="28" t="s">
        <v>147</v>
      </c>
      <c r="C112" s="10">
        <f>SUM(C68:C111)</f>
        <v>127460.463</v>
      </c>
      <c r="D112" s="42"/>
    </row>
    <row r="113" spans="1:4" s="2" customFormat="1" ht="21.75" customHeight="1" x14ac:dyDescent="0.25">
      <c r="A113" s="8"/>
      <c r="B113" s="28" t="s">
        <v>148</v>
      </c>
      <c r="C113" s="10">
        <v>51399.936000000009</v>
      </c>
    </row>
    <row r="114" spans="1:4" s="2" customFormat="1" ht="20.25" customHeight="1" x14ac:dyDescent="0.25">
      <c r="A114" s="24" t="s">
        <v>149</v>
      </c>
      <c r="B114" s="28" t="s">
        <v>150</v>
      </c>
      <c r="C114" s="10">
        <f>383663.808</f>
        <v>383663.80800000002</v>
      </c>
    </row>
    <row r="115" spans="1:4" ht="15.75" x14ac:dyDescent="0.25">
      <c r="A115" s="17"/>
      <c r="B115" s="26" t="s">
        <v>160</v>
      </c>
      <c r="C115" s="39">
        <f>C15+C21+C34+C49+C54+C57+C58+C59+C66+C112+C113+C114</f>
        <v>1857630.1139999996</v>
      </c>
    </row>
    <row r="116" spans="1:4" s="34" customFormat="1" ht="15.75" x14ac:dyDescent="0.25">
      <c r="A116" s="30"/>
      <c r="B116" s="31" t="s">
        <v>155</v>
      </c>
      <c r="C116" s="32">
        <v>2122787.2999999998</v>
      </c>
      <c r="D116" s="33"/>
    </row>
    <row r="117" spans="1:4" s="34" customFormat="1" ht="15.75" x14ac:dyDescent="0.25">
      <c r="A117" s="30"/>
      <c r="B117" s="31" t="s">
        <v>156</v>
      </c>
      <c r="C117" s="32">
        <v>2128003.44</v>
      </c>
      <c r="D117" s="35"/>
    </row>
    <row r="118" spans="1:4" s="34" customFormat="1" ht="15.75" x14ac:dyDescent="0.25">
      <c r="A118" s="30"/>
      <c r="B118" s="31" t="s">
        <v>157</v>
      </c>
      <c r="C118" s="36">
        <v>11661</v>
      </c>
      <c r="D118" s="35"/>
    </row>
    <row r="119" spans="1:4" s="34" customFormat="1" ht="15.75" x14ac:dyDescent="0.25">
      <c r="A119" s="30"/>
      <c r="B119" s="31" t="s">
        <v>158</v>
      </c>
      <c r="C119" s="36">
        <v>11661</v>
      </c>
      <c r="D119" s="35"/>
    </row>
    <row r="120" spans="1:4" s="34" customFormat="1" ht="15.75" x14ac:dyDescent="0.25">
      <c r="A120" s="30"/>
      <c r="B120" s="31" t="s">
        <v>161</v>
      </c>
      <c r="C120" s="36">
        <f>C117+C119-C115</f>
        <v>282034.32600000035</v>
      </c>
      <c r="D120" s="35"/>
    </row>
    <row r="121" spans="1:4" s="37" customFormat="1" ht="15.75" x14ac:dyDescent="0.25">
      <c r="A121" s="30"/>
      <c r="B121" s="31" t="s">
        <v>159</v>
      </c>
      <c r="C121" s="36">
        <f>C5+C120</f>
        <v>441461.69355000043</v>
      </c>
    </row>
    <row r="122" spans="1:4" s="29" customFormat="1" ht="15.75" x14ac:dyDescent="0.25"/>
    <row r="123" spans="1:4" s="29" customFormat="1" ht="15.75" x14ac:dyDescent="0.25"/>
    <row r="124" spans="1:4" s="29" customFormat="1" ht="15.75" x14ac:dyDescent="0.25"/>
    <row r="125" spans="1:4" s="29" customFormat="1" ht="15.75" x14ac:dyDescent="0.25"/>
    <row r="132" spans="7:7" x14ac:dyDescent="0.25">
      <c r="G132" t="s">
        <v>162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2024-01-30T02:17:45Z</dcterms:created>
  <dcterms:modified xsi:type="dcterms:W3CDTF">2024-03-14T04:37:03Z</dcterms:modified>
</cp:coreProperties>
</file>