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.Малый Л.Толстого 8-март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7" i="1" l="1"/>
  <c r="C106" i="1"/>
  <c r="C85" i="1"/>
  <c r="C76" i="1"/>
  <c r="C72" i="1"/>
  <c r="C66" i="1"/>
  <c r="C108" i="1" s="1"/>
  <c r="C111" i="1" s="1"/>
  <c r="C112" i="1" s="1"/>
  <c r="C55" i="1"/>
  <c r="C42" i="1"/>
</calcChain>
</file>

<file path=xl/sharedStrings.xml><?xml version="1.0" encoding="utf-8"?>
<sst xmlns="http://schemas.openxmlformats.org/spreadsheetml/2006/main" count="146" uniqueCount="142">
  <si>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</si>
  <si>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10"/>
        <rFont val="Arial Cyr"/>
        <charset val="204"/>
      </rPr>
      <t>2015</t>
    </r>
    <r>
      <rPr>
        <sz val="10"/>
        <rFont val="Arial Cyr"/>
        <charset val="204"/>
      </rPr>
      <t xml:space="preserve">  МКД   ПО АДРЕСУ:</t>
    </r>
  </si>
  <si>
    <t>пер.Малый 1 А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</si>
  <si>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</si>
  <si>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</si>
  <si>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</si>
  <si>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</si>
  <si>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</si>
  <si>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</si>
  <si>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</si>
  <si>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</si>
  <si>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</si>
  <si>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</si>
  <si>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</si>
  <si>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</si>
  <si>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</si>
  <si>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</si>
  <si>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</si>
  <si>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</si>
  <si>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</si>
  <si>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</si>
  <si>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</si>
  <si>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</si>
  <si>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</si>
  <si>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</si>
  <si>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</si>
  <si>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</si>
  <si>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</si>
  <si>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</si>
  <si>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</si>
  <si>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</si>
  <si>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</si>
  <si>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</si>
  <si>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</si>
  <si>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</si>
  <si>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</si>
  <si>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</si>
  <si>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</si>
  <si>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</si>
  <si>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</si>
  <si>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</si>
  <si>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</si>
  <si>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</si>
  <si>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</si>
  <si>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</si>
  <si>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</si>
  <si>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</si>
  <si>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</si>
  <si>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</si>
  <si>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</si>
  <si>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</si>
  <si>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</si>
  <si>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</si>
  <si>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</si>
  <si>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</si>
  <si>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</si>
  <si>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</si>
  <si>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</si>
  <si>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</si>
  <si>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</si>
  <si>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</si>
  <si>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</si>
  <si>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</si>
  <si>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</si>
  <si>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</si>
  <si>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</si>
  <si>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</si>
  <si>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</si>
  <si>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</si>
  <si>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</si>
  <si>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 xml:space="preserve"> 3.7</t>
  </si>
  <si>
    <t>Ремонт и укрепление входных дверей, окон и слуховых окон</t>
  </si>
  <si>
    <t xml:space="preserve"> 3.8</t>
  </si>
  <si>
    <t>Проверка состояния и ремонт продухов в цоколях зданий</t>
  </si>
  <si>
    <t xml:space="preserve"> 3.9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</si>
  <si>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</si>
  <si>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</si>
  <si>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</si>
  <si>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</si>
  <si>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</si>
  <si>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</si>
  <si>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</si>
  <si>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</si>
  <si>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</si>
  <si>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</si>
  <si>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</si>
  <si>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</si>
  <si>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</si>
  <si>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</si>
  <si>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</si>
  <si>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</si>
  <si>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</si>
  <si>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</si>
  <si>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</si>
  <si>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</si>
  <si>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</si>
  <si>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</si>
  <si>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</si>
  <si>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</si>
  <si>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</si>
  <si>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</si>
  <si>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</si>
  <si>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информации, занесение в компьютер для передачи данных ресурсоснабжающей организации (вода)</t>
  </si>
  <si>
    <t>Снятие и запись показаний, обработка информации, занесение в компьютер для передачи данных ресурсоснабжающей организации( тепло)</t>
  </si>
  <si>
    <t>Снятие и запись показаний, обработка информации, занесение в компьютер для передачи данных ресурсоснабжающей организации( 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</si>
  <si>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</si>
  <si>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</si>
  <si>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</si>
  <si>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</si>
  <si>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</si>
  <si>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>замена светильника в МОП (1 подъезд тамбур) СА-18</t>
  </si>
  <si>
    <t>установка настенного патрона Е27</t>
  </si>
  <si>
    <t>замена лампы ДРВ 250 Е40  освещения придомовой территории с телевышки</t>
  </si>
  <si>
    <t>работа телевышки</t>
  </si>
  <si>
    <t xml:space="preserve"> 9.2</t>
  </si>
  <si>
    <t>Текущий ремонт систем водоснабжения и водоотведения (непредвиденные работы)</t>
  </si>
  <si>
    <t>устранение засоров общедомовой канализации</t>
  </si>
  <si>
    <t>подготовка оборудования ИТП МКД к промывке системы отопления:</t>
  </si>
  <si>
    <t>а</t>
  </si>
  <si>
    <t>устанановка шарового крана  Ду 25 мм</t>
  </si>
  <si>
    <t>б</t>
  </si>
  <si>
    <t>установка ниппель перехода Ду 1"*3/4;3/4</t>
  </si>
  <si>
    <t>в</t>
  </si>
  <si>
    <t>уплотнение соединений сантехническим льном</t>
  </si>
  <si>
    <t>устранение засора канализационного коллектора Ду 100мм 1 подъезд</t>
  </si>
  <si>
    <t>обработка подвала после засора</t>
  </si>
  <si>
    <t xml:space="preserve"> 9.3</t>
  </si>
  <si>
    <t>Текущий ремонт конструктивных элементов (непредвиденные работы)</t>
  </si>
  <si>
    <t>ремонт контейнера ТБО с заменой днища 730*730*1,5 с добавлением уголков, сварочные работы, покраска (Д.Пролетариата 30,30А,32, Пер.Малый 1,1А)</t>
  </si>
  <si>
    <t>сбор для утилизации автопокрышек б/у с площадок ТКО от МКД (Пер.Малый 1,1А)</t>
  </si>
  <si>
    <t>окраска МАФ (скамейки)</t>
  </si>
  <si>
    <t xml:space="preserve">                                    Итого по п.9</t>
  </si>
  <si>
    <t>Управление многоквартирным домом</t>
  </si>
  <si>
    <t>по управлению и обслуживанию</t>
  </si>
  <si>
    <t>МКД по ул.п.Малый 1a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</si>
  <si>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</si>
  <si>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</si>
  <si>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</si>
  <si>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</si>
  <si>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</si>
  <si>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</si>
  <si>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Сумма затрат по дому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</si>
</sst>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1" fillId="2" borderId="0" xfId="0" applyFont="1" applyFill="1" applyAlignment="1">
      <alignment wrapText="1"/>
    </xf>
    <xf numFmtId="0" fontId="3" fillId="0" borderId="0" xfId="0" applyFont="1"/>
    <xf numFmtId="0" fontId="4" fillId="0" borderId="1" xfId="0" applyFont="1" applyBorder="1"/>
    <xf numFmtId="0" fontId="4" fillId="0" borderId="0" xfId="0" applyFont="1" applyFill="1"/>
    <xf numFmtId="2" fontId="4" fillId="0" borderId="0" xfId="1" applyNumberFormat="1" applyFont="1" applyFill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5" fillId="0" borderId="0" xfId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0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2" fontId="4" fillId="0" borderId="0" xfId="0" applyNumberFormat="1" applyFont="1" applyAlignment="1">
      <alignment wrapText="1"/>
    </xf>
    <xf numFmtId="16" fontId="4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0" borderId="1" xfId="0" applyNumberFormat="1" applyFont="1" applyBorder="1"/>
    <xf numFmtId="0" fontId="5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2" fontId="4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4" fillId="2" borderId="1" xfId="0" applyNumberFormat="1" applyFont="1" applyFill="1" applyBorder="1" applyAlignment="1">
      <alignment wrapText="1"/>
    </xf>
    <xf numFmtId="2" fontId="4" fillId="0" borderId="1" xfId="0" applyNumberFormat="1" applyFont="1" applyBorder="1"/>
    <xf numFmtId="0" fontId="4" fillId="0" borderId="1" xfId="1" applyFont="1" applyBorder="1" applyAlignment="1">
      <alignment horizontal="center"/>
    </xf>
    <xf numFmtId="0" fontId="5" fillId="0" borderId="1" xfId="1" applyFont="1" applyBorder="1"/>
    <xf numFmtId="2" fontId="5" fillId="0" borderId="1" xfId="1" applyNumberFormat="1" applyFont="1" applyFill="1" applyBorder="1" applyAlignment="1"/>
    <xf numFmtId="0" fontId="4" fillId="0" borderId="0" xfId="0" applyFont="1" applyFill="1" applyAlignment="1">
      <alignment wrapText="1"/>
    </xf>
    <xf numFmtId="0" fontId="4" fillId="0" borderId="1" xfId="1" applyFont="1" applyBorder="1" applyAlignment="1">
      <alignment horizontal="center" wrapText="1"/>
    </xf>
    <xf numFmtId="2" fontId="5" fillId="0" borderId="1" xfId="1" applyNumberFormat="1" applyFont="1" applyBorder="1" applyAlignment="1">
      <alignment wrapText="1"/>
    </xf>
    <xf numFmtId="2" fontId="4" fillId="0" borderId="0" xfId="0" applyNumberFormat="1" applyFont="1" applyFill="1" applyBorder="1" applyAlignment="1">
      <alignment wrapText="1"/>
    </xf>
    <xf numFmtId="0" fontId="4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5"/>
  <sheetViews>
    <sheetView tabSelected="1" topLeftCell="A85" workbookViewId="0">
      <selection activeCell="C98" sqref="C98"/>
    </sheetView>
  </sheetViews>
  <sheetFormatPr defaultColWidth="9.140625" defaultRowHeight="12.75" x14ac:dyDescent="0.2"/>
  <cols>
    <col min="1" max="1" width="5" style="1" customWidth="1"/>
    <col min="2" max="2" width="80.85546875" style="1" customWidth="1"/>
    <col min="3" max="3" width="13.7109375" style="1" customWidth="1"/>
    <col min="4" max="200" width="9.140625" style="1" customWidth="1"/>
    <col min="201" max="201" width="5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8" width="0" style="1" hidden="1" customWidth="1"/>
    <col min="209" max="211" width="7.28515625" style="1" customWidth="1"/>
    <col min="212" max="212" width="9.28515625" style="1" customWidth="1"/>
    <col min="213" max="215" width="7.28515625" style="1" customWidth="1"/>
    <col min="216" max="216" width="11.85546875" style="1" customWidth="1"/>
    <col min="217" max="219" width="7.28515625" style="1" customWidth="1"/>
    <col min="220" max="220" width="10.7109375" style="1" customWidth="1"/>
    <col min="221" max="16384" width="9.140625" style="1"/>
  </cols>
  <sheetData>
    <row r="1" spans="1:2" hidden="1" x14ac:dyDescent="0.2"/>
    <row r="2" spans="1:2" hidden="1" x14ac:dyDescent="0.2">
      <c r="B2" s="1" t="s">
        <v>0</v>
      </c>
    </row>
    <row r="3" spans="1:2" hidden="1" x14ac:dyDescent="0.2">
      <c r="B3" s="1" t="s">
        <v>1</v>
      </c>
    </row>
    <row r="4" spans="1:2" hidden="1" x14ac:dyDescent="0.2">
      <c r="B4" s="2" t="s">
        <v>2</v>
      </c>
    </row>
    <row r="5" spans="1:2" hidden="1" x14ac:dyDescent="0.2">
      <c r="A5" s="3"/>
      <c r="B5" s="3"/>
    </row>
    <row r="6" spans="1:2" hidden="1" x14ac:dyDescent="0.2">
      <c r="A6" s="3">
        <v>1</v>
      </c>
      <c r="B6" s="3">
        <v>2</v>
      </c>
    </row>
    <row r="7" spans="1:2" hidden="1" x14ac:dyDescent="0.2">
      <c r="A7" s="3"/>
      <c r="B7" s="4" t="s">
        <v>3</v>
      </c>
    </row>
    <row r="8" spans="1:2" hidden="1" x14ac:dyDescent="0.2">
      <c r="A8" s="3">
        <v>1</v>
      </c>
      <c r="B8" s="3" t="s">
        <v>4</v>
      </c>
    </row>
    <row r="9" spans="1:2" hidden="1" x14ac:dyDescent="0.2">
      <c r="A9" s="3">
        <v>3</v>
      </c>
      <c r="B9" s="3" t="s">
        <v>5</v>
      </c>
    </row>
    <row r="10" spans="1:2" hidden="1" x14ac:dyDescent="0.2">
      <c r="A10" s="3">
        <v>4</v>
      </c>
      <c r="B10" s="3" t="s">
        <v>6</v>
      </c>
    </row>
    <row r="11" spans="1:2" hidden="1" x14ac:dyDescent="0.2">
      <c r="A11" s="3"/>
      <c r="B11" s="3" t="s">
        <v>7</v>
      </c>
    </row>
    <row r="12" spans="1:2" hidden="1" x14ac:dyDescent="0.2">
      <c r="A12" s="3"/>
      <c r="B12" s="3" t="s">
        <v>8</v>
      </c>
    </row>
    <row r="13" spans="1:2" hidden="1" x14ac:dyDescent="0.2">
      <c r="A13" s="3">
        <v>5</v>
      </c>
      <c r="B13" s="3" t="s">
        <v>9</v>
      </c>
    </row>
    <row r="14" spans="1:2" hidden="1" x14ac:dyDescent="0.2">
      <c r="A14" s="3">
        <v>7</v>
      </c>
      <c r="B14" s="3" t="s">
        <v>10</v>
      </c>
    </row>
    <row r="15" spans="1:2" hidden="1" x14ac:dyDescent="0.2">
      <c r="A15" s="3">
        <v>8</v>
      </c>
      <c r="B15" s="3" t="s">
        <v>11</v>
      </c>
    </row>
    <row r="16" spans="1:2" ht="13.5" hidden="1" customHeight="1" x14ac:dyDescent="0.2">
      <c r="A16" s="3">
        <v>9</v>
      </c>
      <c r="B16" s="3" t="s">
        <v>12</v>
      </c>
    </row>
    <row r="17" spans="1:3" hidden="1" x14ac:dyDescent="0.2">
      <c r="A17" s="3">
        <v>10</v>
      </c>
      <c r="B17" s="3" t="s">
        <v>13</v>
      </c>
    </row>
    <row r="18" spans="1:3" hidden="1" x14ac:dyDescent="0.2">
      <c r="A18" s="3">
        <v>11</v>
      </c>
      <c r="B18" s="3" t="s">
        <v>14</v>
      </c>
    </row>
    <row r="19" spans="1:3" hidden="1" x14ac:dyDescent="0.2">
      <c r="A19" s="3">
        <v>12</v>
      </c>
      <c r="B19" s="3" t="s">
        <v>15</v>
      </c>
    </row>
    <row r="20" spans="1:3" hidden="1" x14ac:dyDescent="0.2">
      <c r="A20" s="3">
        <v>13</v>
      </c>
      <c r="B20" s="3" t="s">
        <v>16</v>
      </c>
    </row>
    <row r="21" spans="1:3" hidden="1" x14ac:dyDescent="0.2">
      <c r="A21" s="3">
        <v>14</v>
      </c>
      <c r="B21" s="3" t="s">
        <v>17</v>
      </c>
    </row>
    <row r="22" spans="1:3" hidden="1" x14ac:dyDescent="0.2">
      <c r="A22" s="3">
        <v>15</v>
      </c>
      <c r="B22" s="3" t="s">
        <v>18</v>
      </c>
    </row>
    <row r="23" spans="1:3" hidden="1" x14ac:dyDescent="0.2">
      <c r="A23" s="3">
        <v>16</v>
      </c>
      <c r="B23" s="3" t="s">
        <v>19</v>
      </c>
    </row>
    <row r="24" spans="1:3" hidden="1" x14ac:dyDescent="0.2">
      <c r="A24" s="3">
        <v>17</v>
      </c>
      <c r="B24" s="3" t="s">
        <v>20</v>
      </c>
    </row>
    <row r="25" spans="1:3" hidden="1" x14ac:dyDescent="0.2">
      <c r="A25" s="3"/>
      <c r="B25" s="3"/>
    </row>
    <row r="26" spans="1:3" hidden="1" x14ac:dyDescent="0.2">
      <c r="A26" s="5"/>
      <c r="B26" s="6" t="s">
        <v>21</v>
      </c>
    </row>
    <row r="27" spans="1:3" s="7" customFormat="1" hidden="1" x14ac:dyDescent="0.2">
      <c r="B27" s="8"/>
    </row>
    <row r="28" spans="1:3" s="14" customFormat="1" ht="15.75" x14ac:dyDescent="0.25">
      <c r="A28" s="50" t="s">
        <v>135</v>
      </c>
      <c r="B28" s="50"/>
      <c r="C28" s="13"/>
    </row>
    <row r="29" spans="1:3" s="15" customFormat="1" ht="15.75" x14ac:dyDescent="0.25">
      <c r="A29" s="50" t="s">
        <v>133</v>
      </c>
      <c r="B29" s="50"/>
      <c r="C29" s="13"/>
    </row>
    <row r="30" spans="1:3" s="15" customFormat="1" ht="15.75" x14ac:dyDescent="0.25">
      <c r="A30" s="50" t="s">
        <v>134</v>
      </c>
      <c r="B30" s="50"/>
      <c r="C30" s="13"/>
    </row>
    <row r="31" spans="1:3" s="15" customFormat="1" ht="15.75" x14ac:dyDescent="0.25">
      <c r="A31" s="16"/>
      <c r="B31" s="16"/>
      <c r="C31" s="13"/>
    </row>
    <row r="32" spans="1:3" s="14" customFormat="1" ht="16.149999999999999" customHeight="1" x14ac:dyDescent="0.25">
      <c r="A32" s="17"/>
      <c r="B32" s="18" t="s">
        <v>136</v>
      </c>
      <c r="C32" s="19">
        <v>-20492.77</v>
      </c>
    </row>
    <row r="33" spans="1:3" s="14" customFormat="1" ht="16.149999999999999" customHeight="1" x14ac:dyDescent="0.25">
      <c r="A33" s="45"/>
      <c r="B33" s="47" t="s">
        <v>21</v>
      </c>
      <c r="C33" s="46"/>
    </row>
    <row r="34" spans="1:3" ht="15.75" x14ac:dyDescent="0.25">
      <c r="A34" s="20" t="s">
        <v>22</v>
      </c>
      <c r="B34" s="21" t="s">
        <v>23</v>
      </c>
      <c r="C34" s="21"/>
    </row>
    <row r="35" spans="1:3" ht="14.25" customHeight="1" x14ac:dyDescent="0.25">
      <c r="A35" s="20"/>
      <c r="B35" s="21" t="s">
        <v>24</v>
      </c>
      <c r="C35" s="33">
        <v>10030.175999999999</v>
      </c>
    </row>
    <row r="36" spans="1:3" ht="15.75" x14ac:dyDescent="0.25">
      <c r="A36" s="20"/>
      <c r="B36" s="21" t="s">
        <v>8</v>
      </c>
      <c r="C36" s="33">
        <v>1885.4640000000006</v>
      </c>
    </row>
    <row r="37" spans="1:3" ht="15.75" x14ac:dyDescent="0.25">
      <c r="A37" s="24" t="s">
        <v>25</v>
      </c>
      <c r="B37" s="21" t="s">
        <v>26</v>
      </c>
      <c r="C37" s="33">
        <v>0</v>
      </c>
    </row>
    <row r="38" spans="1:3" ht="15.75" x14ac:dyDescent="0.25">
      <c r="A38" s="20"/>
      <c r="B38" s="21" t="s">
        <v>24</v>
      </c>
      <c r="C38" s="33">
        <v>11804.520000000004</v>
      </c>
    </row>
    <row r="39" spans="1:3" ht="15.75" x14ac:dyDescent="0.25">
      <c r="A39" s="20"/>
      <c r="B39" s="21" t="s">
        <v>8</v>
      </c>
      <c r="C39" s="33">
        <v>4717.2720000000008</v>
      </c>
    </row>
    <row r="40" spans="1:3" ht="47.25" x14ac:dyDescent="0.25">
      <c r="A40" s="20" t="s">
        <v>27</v>
      </c>
      <c r="B40" s="21" t="s">
        <v>28</v>
      </c>
      <c r="C40" s="33">
        <v>2069.4942000000001</v>
      </c>
    </row>
    <row r="41" spans="1:3" ht="23.25" customHeight="1" x14ac:dyDescent="0.25">
      <c r="A41" s="20" t="s">
        <v>29</v>
      </c>
      <c r="B41" s="21" t="s">
        <v>30</v>
      </c>
      <c r="C41" s="33">
        <v>187.30199999999999</v>
      </c>
    </row>
    <row r="42" spans="1:3" ht="15.75" x14ac:dyDescent="0.25">
      <c r="A42" s="20"/>
      <c r="B42" s="25" t="s">
        <v>31</v>
      </c>
      <c r="C42" s="34">
        <f>SUM(C35:C41)</f>
        <v>30694.228200000005</v>
      </c>
    </row>
    <row r="43" spans="1:3" ht="15.75" x14ac:dyDescent="0.25">
      <c r="A43" s="20" t="s">
        <v>32</v>
      </c>
      <c r="B43" s="25" t="s">
        <v>33</v>
      </c>
      <c r="C43" s="33"/>
    </row>
    <row r="44" spans="1:3" ht="15.75" x14ac:dyDescent="0.25">
      <c r="A44" s="20" t="s">
        <v>34</v>
      </c>
      <c r="B44" s="21" t="s">
        <v>35</v>
      </c>
      <c r="C44" s="33">
        <v>2368.752</v>
      </c>
    </row>
    <row r="45" spans="1:3" ht="15.75" x14ac:dyDescent="0.25">
      <c r="A45" s="20" t="s">
        <v>36</v>
      </c>
      <c r="B45" s="21" t="s">
        <v>37</v>
      </c>
      <c r="C45" s="33">
        <v>2321.6659999999997</v>
      </c>
    </row>
    <row r="46" spans="1:3" ht="15.75" x14ac:dyDescent="0.25">
      <c r="A46" s="20" t="s">
        <v>38</v>
      </c>
      <c r="B46" s="21" t="s">
        <v>39</v>
      </c>
      <c r="C46" s="33">
        <v>702.24</v>
      </c>
    </row>
    <row r="47" spans="1:3" ht="15.75" x14ac:dyDescent="0.25">
      <c r="A47" s="20" t="s">
        <v>40</v>
      </c>
      <c r="B47" s="21" t="s">
        <v>41</v>
      </c>
      <c r="C47" s="33">
        <v>1267.1199999999999</v>
      </c>
    </row>
    <row r="48" spans="1:3" s="9" customFormat="1" ht="15.75" x14ac:dyDescent="0.25">
      <c r="A48" s="26" t="s">
        <v>42</v>
      </c>
      <c r="B48" s="27" t="s">
        <v>43</v>
      </c>
      <c r="C48" s="35">
        <v>9974.9700000000012</v>
      </c>
    </row>
    <row r="49" spans="1:3" s="9" customFormat="1" ht="15.75" x14ac:dyDescent="0.25">
      <c r="A49" s="26" t="s">
        <v>44</v>
      </c>
      <c r="B49" s="27" t="s">
        <v>45</v>
      </c>
      <c r="C49" s="35">
        <v>6326.380000000001</v>
      </c>
    </row>
    <row r="50" spans="1:3" ht="15.75" x14ac:dyDescent="0.25">
      <c r="A50" s="20" t="s">
        <v>46</v>
      </c>
      <c r="B50" s="21" t="s">
        <v>47</v>
      </c>
      <c r="C50" s="33">
        <v>1553.104</v>
      </c>
    </row>
    <row r="51" spans="1:3" ht="15.75" x14ac:dyDescent="0.25">
      <c r="A51" s="20" t="s">
        <v>48</v>
      </c>
      <c r="B51" s="21" t="s">
        <v>49</v>
      </c>
      <c r="C51" s="33">
        <v>701.18999999999994</v>
      </c>
    </row>
    <row r="52" spans="1:3" ht="32.25" customHeight="1" x14ac:dyDescent="0.25">
      <c r="A52" s="20" t="s">
        <v>50</v>
      </c>
      <c r="B52" s="21" t="s">
        <v>51</v>
      </c>
      <c r="C52" s="33">
        <v>5413.8239999999996</v>
      </c>
    </row>
    <row r="53" spans="1:3" ht="19.5" customHeight="1" x14ac:dyDescent="0.25">
      <c r="A53" s="20" t="s">
        <v>52</v>
      </c>
      <c r="B53" s="21" t="s">
        <v>53</v>
      </c>
      <c r="C53" s="33">
        <v>2266.3199999999997</v>
      </c>
    </row>
    <row r="54" spans="1:3" ht="15" customHeight="1" x14ac:dyDescent="0.25">
      <c r="A54" s="20" t="s">
        <v>54</v>
      </c>
      <c r="B54" s="28" t="s">
        <v>55</v>
      </c>
      <c r="C54" s="33">
        <v>427.53300000000002</v>
      </c>
    </row>
    <row r="55" spans="1:3" ht="15.75" x14ac:dyDescent="0.25">
      <c r="A55" s="20"/>
      <c r="B55" s="25" t="s">
        <v>56</v>
      </c>
      <c r="C55" s="34">
        <f>SUM(C44:C54)</f>
        <v>33323.099000000002</v>
      </c>
    </row>
    <row r="56" spans="1:3" ht="15.75" x14ac:dyDescent="0.25">
      <c r="A56" s="20"/>
      <c r="B56" s="25" t="s">
        <v>57</v>
      </c>
      <c r="C56" s="33"/>
    </row>
    <row r="57" spans="1:3" s="10" customFormat="1" ht="31.5" x14ac:dyDescent="0.25">
      <c r="A57" s="29" t="s">
        <v>58</v>
      </c>
      <c r="B57" s="21" t="s">
        <v>59</v>
      </c>
      <c r="C57" s="36">
        <v>0</v>
      </c>
    </row>
    <row r="58" spans="1:3" ht="15.75" x14ac:dyDescent="0.25">
      <c r="A58" s="29" t="s">
        <v>60</v>
      </c>
      <c r="B58" s="21" t="s">
        <v>61</v>
      </c>
      <c r="C58" s="33">
        <v>13457.5</v>
      </c>
    </row>
    <row r="59" spans="1:3" ht="15.75" x14ac:dyDescent="0.25">
      <c r="A59" s="29" t="s">
        <v>62</v>
      </c>
      <c r="B59" s="21" t="s">
        <v>63</v>
      </c>
      <c r="C59" s="33">
        <v>11051.36</v>
      </c>
    </row>
    <row r="60" spans="1:3" ht="15.75" x14ac:dyDescent="0.25">
      <c r="A60" s="29" t="s">
        <v>64</v>
      </c>
      <c r="B60" s="21" t="s">
        <v>65</v>
      </c>
      <c r="C60" s="33">
        <v>5855.14</v>
      </c>
    </row>
    <row r="61" spans="1:3" ht="26.25" customHeight="1" x14ac:dyDescent="0.25">
      <c r="A61" s="29" t="s">
        <v>66</v>
      </c>
      <c r="B61" s="21" t="s">
        <v>67</v>
      </c>
      <c r="C61" s="33">
        <v>820.76</v>
      </c>
    </row>
    <row r="62" spans="1:3" ht="15.75" x14ac:dyDescent="0.25">
      <c r="A62" s="29" t="s">
        <v>68</v>
      </c>
      <c r="B62" s="21" t="s">
        <v>69</v>
      </c>
      <c r="C62" s="33">
        <v>1337.2540000000001</v>
      </c>
    </row>
    <row r="63" spans="1:3" ht="15.75" x14ac:dyDescent="0.25">
      <c r="A63" s="20" t="s">
        <v>70</v>
      </c>
      <c r="B63" s="21" t="s">
        <v>71</v>
      </c>
      <c r="C63" s="33">
        <v>0</v>
      </c>
    </row>
    <row r="64" spans="1:3" ht="15.75" x14ac:dyDescent="0.25">
      <c r="A64" s="20" t="s">
        <v>72</v>
      </c>
      <c r="B64" s="21" t="s">
        <v>73</v>
      </c>
      <c r="C64" s="33">
        <v>0</v>
      </c>
    </row>
    <row r="65" spans="1:3" ht="15.75" x14ac:dyDescent="0.25">
      <c r="A65" s="20" t="s">
        <v>74</v>
      </c>
      <c r="B65" s="21" t="s">
        <v>75</v>
      </c>
      <c r="C65" s="33">
        <v>464.82</v>
      </c>
    </row>
    <row r="66" spans="1:3" ht="15.75" x14ac:dyDescent="0.25">
      <c r="A66" s="20"/>
      <c r="B66" s="25" t="s">
        <v>76</v>
      </c>
      <c r="C66" s="34">
        <f>SUM(C58:C65)</f>
        <v>32986.834000000003</v>
      </c>
    </row>
    <row r="67" spans="1:3" ht="15.75" x14ac:dyDescent="0.25">
      <c r="A67" s="20"/>
      <c r="B67" s="25" t="s">
        <v>77</v>
      </c>
      <c r="C67" s="33"/>
    </row>
    <row r="68" spans="1:3" ht="15.75" x14ac:dyDescent="0.25">
      <c r="A68" s="20" t="s">
        <v>78</v>
      </c>
      <c r="B68" s="21" t="s">
        <v>79</v>
      </c>
      <c r="C68" s="33">
        <v>6111.2070000000003</v>
      </c>
    </row>
    <row r="69" spans="1:3" ht="15.75" x14ac:dyDescent="0.25">
      <c r="A69" s="20" t="s">
        <v>80</v>
      </c>
      <c r="B69" s="21" t="s">
        <v>81</v>
      </c>
      <c r="C69" s="33">
        <v>2037.069</v>
      </c>
    </row>
    <row r="70" spans="1:3" ht="15.75" x14ac:dyDescent="0.25">
      <c r="A70" s="20" t="s">
        <v>82</v>
      </c>
      <c r="B70" s="21" t="s">
        <v>83</v>
      </c>
      <c r="C70" s="33">
        <v>10327.856</v>
      </c>
    </row>
    <row r="71" spans="1:3" ht="31.5" x14ac:dyDescent="0.25">
      <c r="A71" s="20" t="s">
        <v>84</v>
      </c>
      <c r="B71" s="21" t="s">
        <v>85</v>
      </c>
      <c r="C71" s="33">
        <v>6111.2070000000003</v>
      </c>
    </row>
    <row r="72" spans="1:3" ht="15.75" x14ac:dyDescent="0.25">
      <c r="A72" s="20"/>
      <c r="B72" s="25" t="s">
        <v>86</v>
      </c>
      <c r="C72" s="34">
        <f>SUM(C68:C71)</f>
        <v>24587.339</v>
      </c>
    </row>
    <row r="73" spans="1:3" ht="15.75" x14ac:dyDescent="0.25">
      <c r="A73" s="20"/>
      <c r="B73" s="25" t="s">
        <v>87</v>
      </c>
      <c r="C73" s="33"/>
    </row>
    <row r="74" spans="1:3" ht="31.5" x14ac:dyDescent="0.25">
      <c r="A74" s="20" t="s">
        <v>88</v>
      </c>
      <c r="B74" s="21" t="s">
        <v>89</v>
      </c>
      <c r="C74" s="33">
        <v>10461.984000000002</v>
      </c>
    </row>
    <row r="75" spans="1:3" ht="15.75" x14ac:dyDescent="0.25">
      <c r="A75" s="20" t="s">
        <v>90</v>
      </c>
      <c r="B75" s="21" t="s">
        <v>91</v>
      </c>
      <c r="C75" s="33">
        <v>2917.2839999999997</v>
      </c>
    </row>
    <row r="76" spans="1:3" ht="15.75" x14ac:dyDescent="0.25">
      <c r="A76" s="20"/>
      <c r="B76" s="25" t="s">
        <v>92</v>
      </c>
      <c r="C76" s="34">
        <f>SUM(C74:C75)</f>
        <v>13379.268000000002</v>
      </c>
    </row>
    <row r="77" spans="1:3" ht="15.75" x14ac:dyDescent="0.25">
      <c r="A77" s="30" t="s">
        <v>93</v>
      </c>
      <c r="B77" s="25" t="s">
        <v>94</v>
      </c>
      <c r="C77" s="34">
        <v>1414.3999999999999</v>
      </c>
    </row>
    <row r="78" spans="1:3" ht="15.75" x14ac:dyDescent="0.25">
      <c r="A78" s="30" t="s">
        <v>95</v>
      </c>
      <c r="B78" s="25" t="s">
        <v>96</v>
      </c>
      <c r="C78" s="34">
        <v>1505.92</v>
      </c>
    </row>
    <row r="79" spans="1:3" ht="15.75" x14ac:dyDescent="0.25">
      <c r="A79" s="20"/>
      <c r="B79" s="25" t="s">
        <v>97</v>
      </c>
      <c r="C79" s="33"/>
    </row>
    <row r="80" spans="1:3" ht="15.75" x14ac:dyDescent="0.25">
      <c r="A80" s="20" t="s">
        <v>98</v>
      </c>
      <c r="B80" s="21" t="s">
        <v>99</v>
      </c>
      <c r="C80" s="33">
        <v>4045.1999999999994</v>
      </c>
    </row>
    <row r="81" spans="1:3" ht="15.75" x14ac:dyDescent="0.25">
      <c r="A81" s="20" t="s">
        <v>100</v>
      </c>
      <c r="B81" s="21" t="s">
        <v>101</v>
      </c>
      <c r="C81" s="33">
        <v>5368.44</v>
      </c>
    </row>
    <row r="82" spans="1:3" ht="31.5" x14ac:dyDescent="0.25">
      <c r="A82" s="20"/>
      <c r="B82" s="21" t="s">
        <v>102</v>
      </c>
      <c r="C82" s="33">
        <v>3938.52</v>
      </c>
    </row>
    <row r="83" spans="1:3" ht="31.5" x14ac:dyDescent="0.25">
      <c r="A83" s="20"/>
      <c r="B83" s="21" t="s">
        <v>103</v>
      </c>
      <c r="C83" s="33">
        <v>3938.52</v>
      </c>
    </row>
    <row r="84" spans="1:3" ht="31.5" x14ac:dyDescent="0.25">
      <c r="A84" s="20"/>
      <c r="B84" s="21" t="s">
        <v>104</v>
      </c>
      <c r="C84" s="33">
        <v>7877.04</v>
      </c>
    </row>
    <row r="85" spans="1:3" ht="15.75" x14ac:dyDescent="0.25">
      <c r="A85" s="20"/>
      <c r="B85" s="25" t="s">
        <v>105</v>
      </c>
      <c r="C85" s="34">
        <f>SUM(C80:C84)</f>
        <v>25167.72</v>
      </c>
    </row>
    <row r="86" spans="1:3" ht="15.75" x14ac:dyDescent="0.25">
      <c r="A86" s="20"/>
      <c r="B86" s="25"/>
      <c r="C86" s="33"/>
    </row>
    <row r="87" spans="1:3" ht="15.75" x14ac:dyDescent="0.25">
      <c r="A87" s="20"/>
      <c r="B87" s="25" t="s">
        <v>106</v>
      </c>
      <c r="C87" s="33"/>
    </row>
    <row r="88" spans="1:3" ht="15.75" x14ac:dyDescent="0.25">
      <c r="A88" s="20" t="s">
        <v>107</v>
      </c>
      <c r="B88" s="25" t="s">
        <v>108</v>
      </c>
      <c r="C88" s="33"/>
    </row>
    <row r="89" spans="1:3" ht="15.75" x14ac:dyDescent="0.25">
      <c r="A89" s="31"/>
      <c r="B89" s="28" t="s">
        <v>109</v>
      </c>
      <c r="C89" s="33"/>
    </row>
    <row r="90" spans="1:3" ht="15.75" x14ac:dyDescent="0.25">
      <c r="A90" s="20"/>
      <c r="B90" s="21" t="s">
        <v>110</v>
      </c>
      <c r="C90" s="33"/>
    </row>
    <row r="91" spans="1:3" ht="15.75" x14ac:dyDescent="0.25">
      <c r="A91" s="20"/>
      <c r="B91" s="11" t="s">
        <v>111</v>
      </c>
      <c r="C91" s="33"/>
    </row>
    <row r="92" spans="1:3" ht="15.75" x14ac:dyDescent="0.25">
      <c r="A92" s="20"/>
      <c r="B92" s="28" t="s">
        <v>112</v>
      </c>
      <c r="C92" s="33">
        <v>659.66</v>
      </c>
    </row>
    <row r="93" spans="1:3" ht="15.75" x14ac:dyDescent="0.25">
      <c r="A93" s="20"/>
      <c r="B93" s="28" t="s">
        <v>113</v>
      </c>
      <c r="C93" s="33">
        <v>1400</v>
      </c>
    </row>
    <row r="94" spans="1:3" ht="31.5" x14ac:dyDescent="0.25">
      <c r="A94" s="20" t="s">
        <v>114</v>
      </c>
      <c r="B94" s="25" t="s">
        <v>115</v>
      </c>
      <c r="C94" s="33">
        <v>0</v>
      </c>
    </row>
    <row r="95" spans="1:3" ht="15.75" x14ac:dyDescent="0.25">
      <c r="A95" s="31"/>
      <c r="B95" s="32" t="s">
        <v>116</v>
      </c>
      <c r="C95" s="33">
        <v>0</v>
      </c>
    </row>
    <row r="96" spans="1:3" ht="15.75" x14ac:dyDescent="0.25">
      <c r="A96" s="31"/>
      <c r="B96" s="25" t="s">
        <v>117</v>
      </c>
      <c r="C96" s="33">
        <v>0</v>
      </c>
    </row>
    <row r="97" spans="1:3" ht="15.75" x14ac:dyDescent="0.25">
      <c r="A97" s="31" t="s">
        <v>118</v>
      </c>
      <c r="B97" s="28" t="s">
        <v>119</v>
      </c>
      <c r="C97" s="33">
        <v>996.96</v>
      </c>
    </row>
    <row r="98" spans="1:3" ht="15.75" x14ac:dyDescent="0.25">
      <c r="A98" s="31" t="s">
        <v>120</v>
      </c>
      <c r="B98" s="28" t="s">
        <v>121</v>
      </c>
      <c r="C98" s="33"/>
    </row>
    <row r="99" spans="1:3" ht="15.75" x14ac:dyDescent="0.25">
      <c r="A99" s="31" t="s">
        <v>122</v>
      </c>
      <c r="B99" s="28" t="s">
        <v>123</v>
      </c>
      <c r="C99" s="33"/>
    </row>
    <row r="100" spans="1:3" ht="15.75" x14ac:dyDescent="0.25">
      <c r="A100" s="32"/>
      <c r="B100" s="28" t="s">
        <v>124</v>
      </c>
      <c r="C100" s="33">
        <v>0</v>
      </c>
    </row>
    <row r="101" spans="1:3" ht="15.75" x14ac:dyDescent="0.25">
      <c r="A101" s="32"/>
      <c r="B101" s="32" t="s">
        <v>125</v>
      </c>
      <c r="C101" s="33">
        <v>104.76</v>
      </c>
    </row>
    <row r="102" spans="1:3" ht="15.75" x14ac:dyDescent="0.25">
      <c r="A102" s="20" t="s">
        <v>126</v>
      </c>
      <c r="B102" s="25" t="s">
        <v>127</v>
      </c>
      <c r="C102" s="33">
        <v>0</v>
      </c>
    </row>
    <row r="103" spans="1:3" ht="31.5" x14ac:dyDescent="0.25">
      <c r="A103" s="20"/>
      <c r="B103" s="28" t="s">
        <v>128</v>
      </c>
      <c r="C103" s="33">
        <v>991.34400000000005</v>
      </c>
    </row>
    <row r="104" spans="1:3" ht="31.5" x14ac:dyDescent="0.25">
      <c r="A104" s="20"/>
      <c r="B104" s="28" t="s">
        <v>129</v>
      </c>
      <c r="C104" s="33">
        <v>180</v>
      </c>
    </row>
    <row r="105" spans="1:3" ht="15.75" x14ac:dyDescent="0.25">
      <c r="A105" s="20"/>
      <c r="B105" s="32" t="s">
        <v>130</v>
      </c>
      <c r="C105" s="33">
        <v>0</v>
      </c>
    </row>
    <row r="106" spans="1:3" ht="15.75" x14ac:dyDescent="0.25">
      <c r="A106" s="20"/>
      <c r="B106" s="25" t="s">
        <v>131</v>
      </c>
      <c r="C106" s="34">
        <f>SUM(C89:C105)</f>
        <v>4332.7240000000002</v>
      </c>
    </row>
    <row r="107" spans="1:3" ht="15.75" x14ac:dyDescent="0.25">
      <c r="A107" s="30"/>
      <c r="B107" s="25" t="s">
        <v>132</v>
      </c>
      <c r="C107" s="34">
        <f>42049.128*0.75</f>
        <v>31536.845999999998</v>
      </c>
    </row>
    <row r="108" spans="1:3" ht="15.75" x14ac:dyDescent="0.25">
      <c r="A108" s="21"/>
      <c r="B108" s="25" t="s">
        <v>141</v>
      </c>
      <c r="C108" s="34">
        <f>C42+C55+C66+C72+C76+C77+C78+C85+C106+C107</f>
        <v>198928.37820000001</v>
      </c>
    </row>
    <row r="109" spans="1:3" s="40" customFormat="1" ht="15.75" x14ac:dyDescent="0.25">
      <c r="A109" s="37"/>
      <c r="B109" s="38" t="s">
        <v>137</v>
      </c>
      <c r="C109" s="39">
        <v>175037.04</v>
      </c>
    </row>
    <row r="110" spans="1:3" s="15" customFormat="1" ht="15.75" x14ac:dyDescent="0.25">
      <c r="A110" s="37"/>
      <c r="B110" s="38" t="s">
        <v>138</v>
      </c>
      <c r="C110" s="39">
        <v>187913.09</v>
      </c>
    </row>
    <row r="111" spans="1:3" s="15" customFormat="1" ht="15.75" x14ac:dyDescent="0.25">
      <c r="A111" s="41"/>
      <c r="B111" s="38" t="s">
        <v>140</v>
      </c>
      <c r="C111" s="42">
        <f>C110-C108</f>
        <v>-11015.28820000001</v>
      </c>
    </row>
    <row r="112" spans="1:3" s="15" customFormat="1" ht="15.75" x14ac:dyDescent="0.25">
      <c r="A112" s="41"/>
      <c r="B112" s="38" t="s">
        <v>139</v>
      </c>
      <c r="C112" s="42">
        <f>C32+C111</f>
        <v>-31508.05820000001</v>
      </c>
    </row>
    <row r="113" spans="1:3" s="15" customFormat="1" ht="15.75" x14ac:dyDescent="0.25">
      <c r="A113" s="48"/>
      <c r="B113" s="48"/>
      <c r="C113" s="43"/>
    </row>
    <row r="114" spans="1:3" s="15" customFormat="1" ht="15.75" x14ac:dyDescent="0.25">
      <c r="A114" s="48"/>
      <c r="B114" s="48"/>
      <c r="C114" s="43"/>
    </row>
    <row r="115" spans="1:3" s="15" customFormat="1" ht="15.75" x14ac:dyDescent="0.25">
      <c r="A115" s="48"/>
      <c r="B115" s="48"/>
      <c r="C115" s="43"/>
    </row>
    <row r="116" spans="1:3" s="15" customFormat="1" ht="15.75" x14ac:dyDescent="0.25">
      <c r="A116" s="48"/>
      <c r="B116" s="48"/>
      <c r="C116" s="43"/>
    </row>
    <row r="117" spans="1:3" s="12" customFormat="1" ht="15.75" x14ac:dyDescent="0.25">
      <c r="A117" s="44"/>
      <c r="C117" s="43"/>
    </row>
    <row r="118" spans="1:3" s="12" customFormat="1" ht="15.75" x14ac:dyDescent="0.25">
      <c r="A118" s="49"/>
      <c r="B118" s="49"/>
      <c r="C118" s="43"/>
    </row>
    <row r="119" spans="1:3" s="12" customFormat="1" ht="15.75" x14ac:dyDescent="0.25">
      <c r="A119" s="44"/>
      <c r="C119" s="43"/>
    </row>
    <row r="120" spans="1:3" s="22" customFormat="1" ht="15.75" x14ac:dyDescent="0.25">
      <c r="C120" s="23"/>
    </row>
    <row r="121" spans="1:3" s="22" customFormat="1" ht="15.75" x14ac:dyDescent="0.25">
      <c r="C121" s="23"/>
    </row>
    <row r="122" spans="1:3" s="22" customFormat="1" ht="15.75" x14ac:dyDescent="0.25">
      <c r="C122" s="23"/>
    </row>
    <row r="123" spans="1:3" s="22" customFormat="1" ht="15.75" x14ac:dyDescent="0.25">
      <c r="C123" s="23"/>
    </row>
    <row r="124" spans="1:3" s="22" customFormat="1" ht="15.75" x14ac:dyDescent="0.25">
      <c r="C124" s="23"/>
    </row>
    <row r="125" spans="1:3" s="22" customFormat="1" ht="15.75" x14ac:dyDescent="0.25">
      <c r="C125" s="23"/>
    </row>
  </sheetData>
  <mergeCells count="8">
    <mergeCell ref="A116:B116"/>
    <mergeCell ref="A118:B118"/>
    <mergeCell ref="A113:B113"/>
    <mergeCell ref="A114:B114"/>
    <mergeCell ref="A28:B28"/>
    <mergeCell ref="A29:B29"/>
    <mergeCell ref="A30:B30"/>
    <mergeCell ref="A115:B115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2024-02-09T04:01:37Z</dcterms:created>
  <dcterms:modified xsi:type="dcterms:W3CDTF">2024-03-15T02:35:21Z</dcterms:modified>
</cp:coreProperties>
</file>