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.Малый Л.Толстого 8-мар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2" i="1" l="1"/>
  <c r="C111" i="1"/>
  <c r="C81" i="1"/>
  <c r="C72" i="1"/>
  <c r="C68" i="1"/>
  <c r="C62" i="1"/>
  <c r="C113" i="1" s="1"/>
  <c r="C116" i="1" s="1"/>
  <c r="C117" i="1" s="1"/>
  <c r="C53" i="1"/>
  <c r="C40" i="1"/>
</calcChain>
</file>

<file path=xl/sharedStrings.xml><?xml version="1.0" encoding="utf-8"?>
<sst xmlns="http://schemas.openxmlformats.org/spreadsheetml/2006/main" count="160" uniqueCount="148">
  <si>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</si>
  <si>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1"/>
        <color theme="1"/>
        <rFont val="Calibri"/>
        <family val="2"/>
        <charset val="204"/>
        <scheme val="minor"/>
      </rPr>
      <t xml:space="preserve">  МКД   ПО АДРЕСУ:</t>
    </r>
  </si>
  <si>
    <t>пер.Малый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</si>
  <si>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</si>
  <si>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</si>
  <si>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</si>
  <si>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</si>
  <si>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</si>
  <si>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</si>
  <si>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</si>
  <si>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</si>
  <si>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</si>
  <si>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</si>
  <si>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</si>
  <si>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</si>
  <si>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</si>
  <si>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</si>
  <si>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</si>
  <si>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</si>
  <si>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</si>
  <si>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</si>
  <si>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</si>
  <si>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</si>
  <si>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</si>
  <si>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</si>
  <si>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</si>
  <si>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</si>
  <si>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</si>
  <si>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</si>
  <si>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</si>
  <si>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</si>
  <si>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</si>
  <si>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</si>
  <si>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</si>
  <si>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</si>
  <si>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</si>
  <si>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</si>
  <si>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</si>
  <si>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</si>
  <si>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</si>
  <si>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</si>
  <si>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</si>
  <si>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</si>
  <si>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</si>
  <si>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</si>
  <si>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</si>
  <si>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</si>
  <si>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</si>
  <si>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</si>
  <si>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</si>
  <si>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</si>
  <si>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</si>
  <si>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</si>
  <si>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</si>
  <si>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</si>
  <si>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</si>
  <si>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</si>
  <si>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</si>
  <si>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</si>
  <si>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</si>
  <si>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</si>
  <si>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</si>
  <si>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</si>
  <si>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</si>
  <si>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</si>
  <si>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</si>
  <si>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</si>
  <si>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</si>
  <si>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</si>
  <si>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</si>
  <si>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</si>
  <si>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</si>
  <si>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</si>
  <si>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</si>
  <si>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</si>
  <si>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</si>
  <si>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</si>
  <si>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</si>
  <si>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</si>
  <si>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</si>
  <si>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</si>
  <si>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</si>
  <si>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</si>
  <si>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</si>
  <si>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</si>
  <si>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</si>
  <si>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</si>
  <si>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</si>
  <si>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</si>
  <si>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</si>
  <si>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</si>
  <si>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</si>
  <si>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</si>
  <si>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</si>
  <si>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</si>
  <si>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</si>
  <si>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</si>
  <si>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</si>
  <si>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</si>
  <si>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</si>
  <si>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</si>
  <si>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</si>
  <si>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</si>
  <si>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</si>
  <si>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текущий ремонт электрооборудования:</t>
  </si>
  <si>
    <t>а</t>
  </si>
  <si>
    <t>смена энергосберегающего патрона</t>
  </si>
  <si>
    <t>б</t>
  </si>
  <si>
    <t>смена ламп накаливания</t>
  </si>
  <si>
    <t>замена лампы ДРВ 250 Е40  освещения придомовой территории с телевышки</t>
  </si>
  <si>
    <t>работа телевышки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</si>
  <si>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</si>
  <si>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</si>
  <si>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</si>
  <si>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установка сантехнической прокладки 3/4 (ИТП)</t>
  </si>
  <si>
    <t>устанановка шарового крана  Ду 25 мм,Ду 20мм</t>
  </si>
  <si>
    <t>в</t>
  </si>
  <si>
    <t>установка ниппель перехода Ду 1"*3/4</t>
  </si>
  <si>
    <t>г</t>
  </si>
  <si>
    <t>уплотнение соединений сантехническим льном</t>
  </si>
  <si>
    <t>смена крана шарового Ду 15 мм</t>
  </si>
  <si>
    <t>замена вентиля Ду 25 мм со сборкой (2 подъезд):</t>
  </si>
  <si>
    <t>смена вентиля Ду 25 мм</t>
  </si>
  <si>
    <t>смена сгона Ду 25мм</t>
  </si>
  <si>
    <t>смена стальной муфты Ду 25 мм</t>
  </si>
  <si>
    <t>смена контргайки Ду 25 мм</t>
  </si>
  <si>
    <t>д</t>
  </si>
  <si>
    <t>смена резьбы Ду 25 мм</t>
  </si>
  <si>
    <t>е</t>
  </si>
  <si>
    <t>замена крана шарового Ду 15 мм (2 подъезд)</t>
  </si>
  <si>
    <t>сварочные работы (2 подъезд)</t>
  </si>
  <si>
    <t>замена крана шарового Ду 15 мм Оптима (2 подъезд)</t>
  </si>
  <si>
    <t>уплотнение соединений сантехническим льном (2 подъезд)</t>
  </si>
  <si>
    <t xml:space="preserve"> 9.3</t>
  </si>
  <si>
    <t>Текущий ремонт конструктивных элементов (непредвиденные работы)</t>
  </si>
  <si>
    <t>окраска МАФ (скамейки)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</si>
  <si>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</si>
  <si>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</si>
  <si>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</si>
  <si>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ул.п.Малый 4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</si>
  <si>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</si>
  <si>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</si>
  <si>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</si>
  <si>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</si>
  <si>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</si>
  <si>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</si>
  <si>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                     Итого по п.5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</si>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</sst>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1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5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right"/>
    </xf>
    <xf numFmtId="0" fontId="8" fillId="0" borderId="1" xfId="0" applyNumberFormat="1" applyFont="1" applyBorder="1"/>
    <xf numFmtId="0" fontId="8" fillId="0" borderId="1" xfId="0" applyFont="1" applyBorder="1" applyAlignment="1">
      <alignment wrapText="1"/>
    </xf>
    <xf numFmtId="16" fontId="8" fillId="0" borderId="1" xfId="0" applyNumberFormat="1" applyFont="1" applyBorder="1"/>
    <xf numFmtId="0" fontId="6" fillId="0" borderId="1" xfId="0" applyFont="1" applyBorder="1" applyAlignment="1">
      <alignment wrapText="1"/>
    </xf>
    <xf numFmtId="49" fontId="8" fillId="0" borderId="1" xfId="0" applyNumberFormat="1" applyFont="1" applyBorder="1"/>
    <xf numFmtId="0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0" fontId="5" fillId="0" borderId="1" xfId="1" applyFont="1" applyBorder="1"/>
    <xf numFmtId="0" fontId="6" fillId="0" borderId="1" xfId="1" applyFont="1" applyBorder="1"/>
    <xf numFmtId="2" fontId="6" fillId="0" borderId="1" xfId="1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0" borderId="1" xfId="1" applyFont="1" applyBorder="1" applyAlignment="1"/>
    <xf numFmtId="0" fontId="5" fillId="0" borderId="1" xfId="1" applyFont="1" applyBorder="1" applyAlignment="1">
      <alignment wrapText="1"/>
    </xf>
    <xf numFmtId="2" fontId="6" fillId="0" borderId="1" xfId="1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/>
    <xf numFmtId="0" fontId="9" fillId="0" borderId="1" xfId="0" applyFont="1" applyBorder="1" applyAlignment="1">
      <alignment wrapText="1"/>
    </xf>
    <xf numFmtId="0" fontId="5" fillId="0" borderId="0" xfId="0" applyNumberFormat="1" applyFont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tabSelected="1" topLeftCell="A74" workbookViewId="0">
      <selection activeCell="C100" sqref="C100:C103"/>
    </sheetView>
  </sheetViews>
  <sheetFormatPr defaultRowHeight="15" x14ac:dyDescent="0.25"/>
  <cols>
    <col min="1" max="1" width="7" customWidth="1"/>
    <col min="2" max="2" width="77.7109375" customWidth="1"/>
    <col min="3" max="3" width="14.42578125" customWidth="1"/>
    <col min="201" max="201" width="5.5703125" customWidth="1"/>
    <col min="202" max="202" width="49.5703125" customWidth="1"/>
    <col min="203" max="203" width="8.42578125" customWidth="1"/>
    <col min="204" max="204" width="7.28515625" customWidth="1"/>
    <col min="205" max="205" width="8.140625" customWidth="1"/>
    <col min="206" max="206" width="6.85546875" customWidth="1"/>
    <col min="207" max="207" width="9" customWidth="1"/>
    <col min="208" max="208" width="9.28515625" customWidth="1"/>
    <col min="209" max="209" width="0.140625" customWidth="1"/>
    <col min="210" max="211" width="7.28515625" customWidth="1"/>
    <col min="212" max="212" width="9.28515625" customWidth="1"/>
    <col min="213" max="219" width="7.28515625" customWidth="1"/>
    <col min="220" max="221" width="8.7109375" customWidth="1"/>
  </cols>
  <sheetData>
    <row r="1" spans="1:2" hidden="1" x14ac:dyDescent="0.25"/>
    <row r="2" spans="1:2" hidden="1" x14ac:dyDescent="0.25">
      <c r="B2" t="s">
        <v>0</v>
      </c>
    </row>
    <row r="3" spans="1:2" hidden="1" x14ac:dyDescent="0.25">
      <c r="B3" t="s">
        <v>1</v>
      </c>
    </row>
    <row r="4" spans="1:2" hidden="1" x14ac:dyDescent="0.25">
      <c r="B4" s="1" t="s">
        <v>2</v>
      </c>
    </row>
    <row r="5" spans="1:2" hidden="1" x14ac:dyDescent="0.25">
      <c r="A5" s="2"/>
      <c r="B5" s="2"/>
    </row>
    <row r="6" spans="1:2" hidden="1" x14ac:dyDescent="0.25">
      <c r="A6" s="3">
        <v>1</v>
      </c>
      <c r="B6" s="3">
        <v>2</v>
      </c>
    </row>
    <row r="7" spans="1:2" hidden="1" x14ac:dyDescent="0.25">
      <c r="A7" s="3"/>
      <c r="B7" s="4" t="s">
        <v>3</v>
      </c>
    </row>
    <row r="8" spans="1:2" hidden="1" x14ac:dyDescent="0.25">
      <c r="A8" s="3">
        <v>1</v>
      </c>
      <c r="B8" s="2" t="s">
        <v>4</v>
      </c>
    </row>
    <row r="9" spans="1:2" hidden="1" x14ac:dyDescent="0.25">
      <c r="A9" s="3">
        <v>3</v>
      </c>
      <c r="B9" s="2" t="s">
        <v>5</v>
      </c>
    </row>
    <row r="10" spans="1:2" hidden="1" x14ac:dyDescent="0.25">
      <c r="A10" s="3">
        <v>4</v>
      </c>
      <c r="B10" s="2" t="s">
        <v>6</v>
      </c>
    </row>
    <row r="11" spans="1:2" hidden="1" x14ac:dyDescent="0.25">
      <c r="A11" s="3"/>
      <c r="B11" s="2" t="s">
        <v>7</v>
      </c>
    </row>
    <row r="12" spans="1:2" hidden="1" x14ac:dyDescent="0.25">
      <c r="A12" s="3"/>
      <c r="B12" s="2" t="s">
        <v>8</v>
      </c>
    </row>
    <row r="13" spans="1:2" hidden="1" x14ac:dyDescent="0.25">
      <c r="A13" s="3">
        <v>5</v>
      </c>
      <c r="B13" s="2" t="s">
        <v>9</v>
      </c>
    </row>
    <row r="14" spans="1:2" hidden="1" x14ac:dyDescent="0.25">
      <c r="A14" s="3">
        <v>7</v>
      </c>
      <c r="B14" s="2" t="s">
        <v>10</v>
      </c>
    </row>
    <row r="15" spans="1:2" hidden="1" x14ac:dyDescent="0.25">
      <c r="A15" s="3">
        <v>8</v>
      </c>
      <c r="B15" s="2" t="s">
        <v>11</v>
      </c>
    </row>
    <row r="16" spans="1:2" ht="13.5" hidden="1" customHeight="1" x14ac:dyDescent="0.25">
      <c r="A16" s="3">
        <v>9</v>
      </c>
      <c r="B16" s="2" t="s">
        <v>12</v>
      </c>
    </row>
    <row r="17" spans="1:3" hidden="1" x14ac:dyDescent="0.25">
      <c r="A17" s="3">
        <v>10</v>
      </c>
      <c r="B17" s="2" t="s">
        <v>13</v>
      </c>
    </row>
    <row r="18" spans="1:3" hidden="1" x14ac:dyDescent="0.25">
      <c r="A18" s="3">
        <v>11</v>
      </c>
      <c r="B18" s="2" t="s">
        <v>14</v>
      </c>
    </row>
    <row r="19" spans="1:3" hidden="1" x14ac:dyDescent="0.25">
      <c r="A19" s="3">
        <v>12</v>
      </c>
      <c r="B19" s="2" t="s">
        <v>15</v>
      </c>
    </row>
    <row r="20" spans="1:3" hidden="1" x14ac:dyDescent="0.25">
      <c r="A20" s="3">
        <v>13</v>
      </c>
      <c r="B20" s="2" t="s">
        <v>16</v>
      </c>
    </row>
    <row r="21" spans="1:3" hidden="1" x14ac:dyDescent="0.25">
      <c r="A21" s="3">
        <v>14</v>
      </c>
      <c r="B21" s="2" t="s">
        <v>17</v>
      </c>
    </row>
    <row r="22" spans="1:3" hidden="1" x14ac:dyDescent="0.25">
      <c r="A22" s="3">
        <v>15</v>
      </c>
      <c r="B22" s="2" t="s">
        <v>18</v>
      </c>
    </row>
    <row r="23" spans="1:3" hidden="1" x14ac:dyDescent="0.25">
      <c r="A23" s="3">
        <v>16</v>
      </c>
      <c r="B23" s="2" t="s">
        <v>19</v>
      </c>
    </row>
    <row r="24" spans="1:3" hidden="1" x14ac:dyDescent="0.25">
      <c r="A24" s="3">
        <v>17</v>
      </c>
      <c r="B24" s="2" t="s">
        <v>20</v>
      </c>
    </row>
    <row r="25" spans="1:3" hidden="1" x14ac:dyDescent="0.25">
      <c r="A25" s="5"/>
      <c r="B25" s="6"/>
    </row>
    <row r="26" spans="1:3" s="11" customFormat="1" ht="15.75" x14ac:dyDescent="0.25">
      <c r="A26" s="42" t="s">
        <v>140</v>
      </c>
      <c r="B26" s="42"/>
      <c r="C26" s="10"/>
    </row>
    <row r="27" spans="1:3" s="12" customFormat="1" ht="15.75" x14ac:dyDescent="0.25">
      <c r="A27" s="42" t="s">
        <v>138</v>
      </c>
      <c r="B27" s="42"/>
      <c r="C27" s="10"/>
    </row>
    <row r="28" spans="1:3" s="12" customFormat="1" ht="15.75" x14ac:dyDescent="0.25">
      <c r="A28" s="42" t="s">
        <v>139</v>
      </c>
      <c r="B28" s="42"/>
      <c r="C28" s="10"/>
    </row>
    <row r="29" spans="1:3" s="12" customFormat="1" ht="15.75" x14ac:dyDescent="0.25">
      <c r="A29" s="13"/>
      <c r="B29" s="13"/>
      <c r="C29" s="10"/>
    </row>
    <row r="30" spans="1:3" s="12" customFormat="1" ht="15.75" x14ac:dyDescent="0.25">
      <c r="A30" s="14"/>
      <c r="B30" s="15" t="s">
        <v>141</v>
      </c>
      <c r="C30" s="16">
        <v>-64838.061800000047</v>
      </c>
    </row>
    <row r="31" spans="1:3" ht="15.75" x14ac:dyDescent="0.25">
      <c r="A31" s="27"/>
      <c r="B31" s="20" t="s">
        <v>21</v>
      </c>
      <c r="C31" s="27"/>
    </row>
    <row r="32" spans="1:3" ht="15.75" x14ac:dyDescent="0.25">
      <c r="A32" s="17" t="s">
        <v>22</v>
      </c>
      <c r="B32" s="18" t="s">
        <v>23</v>
      </c>
      <c r="C32" s="27"/>
    </row>
    <row r="33" spans="1:3" ht="24" customHeight="1" x14ac:dyDescent="0.25">
      <c r="A33" s="17"/>
      <c r="B33" s="18" t="s">
        <v>24</v>
      </c>
      <c r="C33" s="28">
        <v>9586.9440000000013</v>
      </c>
    </row>
    <row r="34" spans="1:3" ht="15.75" x14ac:dyDescent="0.25">
      <c r="A34" s="17"/>
      <c r="B34" s="18" t="s">
        <v>8</v>
      </c>
      <c r="C34" s="28">
        <v>2438.7839999999997</v>
      </c>
    </row>
    <row r="35" spans="1:3" ht="15.75" x14ac:dyDescent="0.25">
      <c r="A35" s="19" t="s">
        <v>25</v>
      </c>
      <c r="B35" s="18" t="s">
        <v>26</v>
      </c>
      <c r="C35" s="28">
        <v>0</v>
      </c>
    </row>
    <row r="36" spans="1:3" ht="15.75" x14ac:dyDescent="0.25">
      <c r="A36" s="17"/>
      <c r="B36" s="18" t="s">
        <v>24</v>
      </c>
      <c r="C36" s="28">
        <v>11282.88</v>
      </c>
    </row>
    <row r="37" spans="1:3" ht="15.75" x14ac:dyDescent="0.25">
      <c r="A37" s="17"/>
      <c r="B37" s="18" t="s">
        <v>8</v>
      </c>
      <c r="C37" s="28">
        <v>4576.2239999999993</v>
      </c>
    </row>
    <row r="38" spans="1:3" ht="47.25" x14ac:dyDescent="0.25">
      <c r="A38" s="17" t="s">
        <v>27</v>
      </c>
      <c r="B38" s="18" t="s">
        <v>28</v>
      </c>
      <c r="C38" s="28">
        <v>1585.7969999999998</v>
      </c>
    </row>
    <row r="39" spans="1:3" ht="23.25" customHeight="1" x14ac:dyDescent="0.25">
      <c r="A39" s="17" t="s">
        <v>29</v>
      </c>
      <c r="B39" s="18" t="s">
        <v>30</v>
      </c>
      <c r="C39" s="28">
        <v>187.30199999999999</v>
      </c>
    </row>
    <row r="40" spans="1:3" ht="15.75" x14ac:dyDescent="0.25">
      <c r="A40" s="17"/>
      <c r="B40" s="20" t="s">
        <v>31</v>
      </c>
      <c r="C40" s="29">
        <f>SUM(C33:C39)</f>
        <v>29657.930999999997</v>
      </c>
    </row>
    <row r="41" spans="1:3" ht="31.5" x14ac:dyDescent="0.25">
      <c r="A41" s="17" t="s">
        <v>32</v>
      </c>
      <c r="B41" s="20" t="s">
        <v>33</v>
      </c>
      <c r="C41" s="28"/>
    </row>
    <row r="42" spans="1:3" ht="15.75" x14ac:dyDescent="0.25">
      <c r="A42" s="17" t="s">
        <v>34</v>
      </c>
      <c r="B42" s="18" t="s">
        <v>35</v>
      </c>
      <c r="C42" s="28">
        <v>3073.8509999999997</v>
      </c>
    </row>
    <row r="43" spans="1:3" ht="15.75" x14ac:dyDescent="0.25">
      <c r="A43" s="17" t="s">
        <v>36</v>
      </c>
      <c r="B43" s="18" t="s">
        <v>37</v>
      </c>
      <c r="C43" s="28">
        <v>1333.3200000000002</v>
      </c>
    </row>
    <row r="44" spans="1:3" ht="15.75" x14ac:dyDescent="0.25">
      <c r="A44" s="17" t="s">
        <v>38</v>
      </c>
      <c r="B44" s="18" t="s">
        <v>39</v>
      </c>
      <c r="C44" s="28">
        <v>572.35200000000009</v>
      </c>
    </row>
    <row r="45" spans="1:3" ht="15.75" x14ac:dyDescent="0.25">
      <c r="A45" s="17" t="s">
        <v>40</v>
      </c>
      <c r="B45" s="18" t="s">
        <v>41</v>
      </c>
      <c r="C45" s="28">
        <v>593.12000000000012</v>
      </c>
    </row>
    <row r="46" spans="1:3" ht="15.75" x14ac:dyDescent="0.25">
      <c r="A46" s="17" t="s">
        <v>42</v>
      </c>
      <c r="B46" s="18" t="s">
        <v>43</v>
      </c>
      <c r="C46" s="28">
        <v>9413.9549999999999</v>
      </c>
    </row>
    <row r="47" spans="1:3" ht="15.75" x14ac:dyDescent="0.25">
      <c r="A47" s="17" t="s">
        <v>44</v>
      </c>
      <c r="B47" s="18" t="s">
        <v>45</v>
      </c>
      <c r="C47" s="28">
        <v>5970.5699999999979</v>
      </c>
    </row>
    <row r="48" spans="1:3" ht="15.75" x14ac:dyDescent="0.25">
      <c r="A48" s="17" t="s">
        <v>46</v>
      </c>
      <c r="B48" s="18" t="s">
        <v>47</v>
      </c>
      <c r="C48" s="28">
        <v>1443.3440000000001</v>
      </c>
    </row>
    <row r="49" spans="1:3" ht="31.5" x14ac:dyDescent="0.25">
      <c r="A49" s="17" t="s">
        <v>48</v>
      </c>
      <c r="B49" s="18" t="s">
        <v>49</v>
      </c>
      <c r="C49" s="28">
        <v>1019.6669999999999</v>
      </c>
    </row>
    <row r="50" spans="1:3" ht="31.5" x14ac:dyDescent="0.25">
      <c r="A50" s="17" t="s">
        <v>50</v>
      </c>
      <c r="B50" s="18" t="s">
        <v>51</v>
      </c>
      <c r="C50" s="28">
        <v>5003.8559999999998</v>
      </c>
    </row>
    <row r="51" spans="1:3" ht="15.75" x14ac:dyDescent="0.25">
      <c r="A51" s="17" t="s">
        <v>52</v>
      </c>
      <c r="B51" s="18" t="s">
        <v>53</v>
      </c>
      <c r="C51" s="28">
        <v>1847.136</v>
      </c>
    </row>
    <row r="52" spans="1:3" ht="15.75" x14ac:dyDescent="0.25">
      <c r="A52" s="21" t="s">
        <v>54</v>
      </c>
      <c r="B52" s="18" t="s">
        <v>55</v>
      </c>
      <c r="C52" s="28">
        <v>425.74799999999999</v>
      </c>
    </row>
    <row r="53" spans="1:3" ht="15.75" x14ac:dyDescent="0.25">
      <c r="A53" s="17"/>
      <c r="B53" s="20" t="s">
        <v>56</v>
      </c>
      <c r="C53" s="29">
        <f>SUM(C42:C52)</f>
        <v>30696.918999999998</v>
      </c>
    </row>
    <row r="54" spans="1:3" ht="15.75" x14ac:dyDescent="0.25">
      <c r="A54" s="17"/>
      <c r="B54" s="20" t="s">
        <v>57</v>
      </c>
      <c r="C54" s="28"/>
    </row>
    <row r="55" spans="1:3" s="7" customFormat="1" ht="31.5" x14ac:dyDescent="0.25">
      <c r="A55" s="22" t="s">
        <v>58</v>
      </c>
      <c r="B55" s="23" t="s">
        <v>59</v>
      </c>
      <c r="C55" s="30">
        <v>0</v>
      </c>
    </row>
    <row r="56" spans="1:3" ht="15.75" x14ac:dyDescent="0.25">
      <c r="A56" s="22" t="s">
        <v>60</v>
      </c>
      <c r="B56" s="23" t="s">
        <v>61</v>
      </c>
      <c r="C56" s="28">
        <v>13776</v>
      </c>
    </row>
    <row r="57" spans="1:3" ht="15.75" x14ac:dyDescent="0.25">
      <c r="A57" s="22" t="s">
        <v>62</v>
      </c>
      <c r="B57" s="23" t="s">
        <v>63</v>
      </c>
      <c r="C57" s="28">
        <v>5525.68</v>
      </c>
    </row>
    <row r="58" spans="1:3" ht="15.75" x14ac:dyDescent="0.25">
      <c r="A58" s="22" t="s">
        <v>64</v>
      </c>
      <c r="B58" s="23" t="s">
        <v>65</v>
      </c>
      <c r="C58" s="28">
        <v>5855.14</v>
      </c>
    </row>
    <row r="59" spans="1:3" ht="15.75" x14ac:dyDescent="0.25">
      <c r="A59" s="22" t="s">
        <v>66</v>
      </c>
      <c r="B59" s="23" t="s">
        <v>67</v>
      </c>
      <c r="C59" s="28">
        <v>820.76</v>
      </c>
    </row>
    <row r="60" spans="1:3" ht="15.75" x14ac:dyDescent="0.25">
      <c r="A60" s="22" t="s">
        <v>68</v>
      </c>
      <c r="B60" s="23" t="s">
        <v>69</v>
      </c>
      <c r="C60" s="28">
        <v>1626.39</v>
      </c>
    </row>
    <row r="61" spans="1:3" ht="15.75" x14ac:dyDescent="0.25">
      <c r="A61" s="17" t="s">
        <v>70</v>
      </c>
      <c r="B61" s="18" t="s">
        <v>71</v>
      </c>
      <c r="C61" s="28">
        <v>77.47</v>
      </c>
    </row>
    <row r="62" spans="1:3" ht="15.75" x14ac:dyDescent="0.25">
      <c r="A62" s="17"/>
      <c r="B62" s="20" t="s">
        <v>72</v>
      </c>
      <c r="C62" s="29">
        <f>SUM(C56:C61)</f>
        <v>27681.439999999999</v>
      </c>
    </row>
    <row r="63" spans="1:3" ht="15.75" x14ac:dyDescent="0.25">
      <c r="A63" s="17"/>
      <c r="B63" s="20" t="s">
        <v>73</v>
      </c>
      <c r="C63" s="28"/>
    </row>
    <row r="64" spans="1:3" ht="15.75" x14ac:dyDescent="0.25">
      <c r="A64" s="17" t="s">
        <v>74</v>
      </c>
      <c r="B64" s="18" t="s">
        <v>75</v>
      </c>
      <c r="C64" s="28">
        <v>8114.2560000000003</v>
      </c>
    </row>
    <row r="65" spans="1:3" ht="15.75" x14ac:dyDescent="0.25">
      <c r="A65" s="17" t="s">
        <v>76</v>
      </c>
      <c r="B65" s="18" t="s">
        <v>77</v>
      </c>
      <c r="C65" s="28">
        <v>2028.5640000000001</v>
      </c>
    </row>
    <row r="66" spans="1:3" ht="15.75" x14ac:dyDescent="0.25">
      <c r="A66" s="17" t="s">
        <v>78</v>
      </c>
      <c r="B66" s="18" t="s">
        <v>79</v>
      </c>
      <c r="C66" s="28">
        <v>15427.103999999999</v>
      </c>
    </row>
    <row r="67" spans="1:3" ht="31.5" x14ac:dyDescent="0.25">
      <c r="A67" s="17" t="s">
        <v>80</v>
      </c>
      <c r="B67" s="18" t="s">
        <v>81</v>
      </c>
      <c r="C67" s="28">
        <v>6085.692</v>
      </c>
    </row>
    <row r="68" spans="1:3" ht="15.75" x14ac:dyDescent="0.25">
      <c r="A68" s="17"/>
      <c r="B68" s="20" t="s">
        <v>82</v>
      </c>
      <c r="C68" s="29">
        <f>SUM(C64:C67)</f>
        <v>31655.615999999998</v>
      </c>
    </row>
    <row r="69" spans="1:3" ht="15.75" x14ac:dyDescent="0.25">
      <c r="A69" s="17"/>
      <c r="B69" s="20" t="s">
        <v>83</v>
      </c>
      <c r="C69" s="28"/>
    </row>
    <row r="70" spans="1:3" ht="31.5" x14ac:dyDescent="0.25">
      <c r="A70" s="17" t="s">
        <v>84</v>
      </c>
      <c r="B70" s="18" t="s">
        <v>85</v>
      </c>
      <c r="C70" s="28">
        <v>10418.304</v>
      </c>
    </row>
    <row r="71" spans="1:3" ht="15.75" x14ac:dyDescent="0.25">
      <c r="A71" s="17" t="s">
        <v>86</v>
      </c>
      <c r="B71" s="18" t="s">
        <v>87</v>
      </c>
      <c r="C71" s="28">
        <v>2905.1039999999998</v>
      </c>
    </row>
    <row r="72" spans="1:3" ht="15.75" x14ac:dyDescent="0.25">
      <c r="A72" s="17"/>
      <c r="B72" s="20" t="s">
        <v>146</v>
      </c>
      <c r="C72" s="29">
        <f>SUM(C70:C71)</f>
        <v>13323.407999999999</v>
      </c>
    </row>
    <row r="73" spans="1:3" ht="15.75" x14ac:dyDescent="0.25">
      <c r="A73" s="24" t="s">
        <v>88</v>
      </c>
      <c r="B73" s="40" t="s">
        <v>89</v>
      </c>
      <c r="C73" s="29">
        <v>1074.74</v>
      </c>
    </row>
    <row r="74" spans="1:3" ht="15.75" x14ac:dyDescent="0.25">
      <c r="A74" s="24" t="s">
        <v>90</v>
      </c>
      <c r="B74" s="40" t="s">
        <v>91</v>
      </c>
      <c r="C74" s="29">
        <v>1144.2820000000002</v>
      </c>
    </row>
    <row r="75" spans="1:3" ht="15.75" x14ac:dyDescent="0.25">
      <c r="A75" s="17"/>
      <c r="B75" s="20" t="s">
        <v>92</v>
      </c>
      <c r="C75" s="28"/>
    </row>
    <row r="76" spans="1:3" ht="15.75" x14ac:dyDescent="0.25">
      <c r="A76" s="17" t="s">
        <v>93</v>
      </c>
      <c r="B76" s="18" t="s">
        <v>94</v>
      </c>
      <c r="C76" s="28">
        <v>4045.1999999999994</v>
      </c>
    </row>
    <row r="77" spans="1:3" ht="15.75" x14ac:dyDescent="0.25">
      <c r="A77" s="17" t="s">
        <v>95</v>
      </c>
      <c r="B77" s="18" t="s">
        <v>96</v>
      </c>
      <c r="C77" s="28">
        <v>5368.44</v>
      </c>
    </row>
    <row r="78" spans="1:3" ht="31.5" x14ac:dyDescent="0.25">
      <c r="A78" s="17"/>
      <c r="B78" s="18" t="s">
        <v>97</v>
      </c>
      <c r="C78" s="28">
        <v>3938.52</v>
      </c>
    </row>
    <row r="79" spans="1:3" ht="31.5" x14ac:dyDescent="0.25">
      <c r="A79" s="17"/>
      <c r="B79" s="18" t="s">
        <v>98</v>
      </c>
      <c r="C79" s="28">
        <v>3938.52</v>
      </c>
    </row>
    <row r="80" spans="1:3" ht="31.5" x14ac:dyDescent="0.25">
      <c r="A80" s="17"/>
      <c r="B80" s="18" t="s">
        <v>99</v>
      </c>
      <c r="C80" s="28">
        <v>7877.04</v>
      </c>
    </row>
    <row r="81" spans="1:3" ht="15.75" x14ac:dyDescent="0.25">
      <c r="A81" s="17"/>
      <c r="B81" s="20" t="s">
        <v>100</v>
      </c>
      <c r="C81" s="29">
        <f>SUM(C76:C80)</f>
        <v>25167.72</v>
      </c>
    </row>
    <row r="82" spans="1:3" ht="15.75" x14ac:dyDescent="0.25">
      <c r="A82" s="17"/>
      <c r="B82" s="20" t="s">
        <v>101</v>
      </c>
      <c r="C82" s="28"/>
    </row>
    <row r="83" spans="1:3" ht="15.75" x14ac:dyDescent="0.25">
      <c r="A83" s="17" t="s">
        <v>102</v>
      </c>
      <c r="B83" s="20" t="s">
        <v>103</v>
      </c>
      <c r="C83" s="28"/>
    </row>
    <row r="84" spans="1:3" s="8" customFormat="1" ht="15.75" x14ac:dyDescent="0.25">
      <c r="A84" s="25"/>
      <c r="B84" s="26" t="s">
        <v>104</v>
      </c>
      <c r="C84" s="30">
        <v>0</v>
      </c>
    </row>
    <row r="85" spans="1:3" s="8" customFormat="1" ht="15.75" x14ac:dyDescent="0.25">
      <c r="A85" s="25" t="s">
        <v>105</v>
      </c>
      <c r="B85" s="27" t="s">
        <v>106</v>
      </c>
      <c r="C85" s="30"/>
    </row>
    <row r="86" spans="1:3" s="8" customFormat="1" ht="15.75" x14ac:dyDescent="0.25">
      <c r="A86" s="25" t="s">
        <v>107</v>
      </c>
      <c r="B86" s="27" t="s">
        <v>108</v>
      </c>
      <c r="C86" s="30"/>
    </row>
    <row r="87" spans="1:3" s="8" customFormat="1" ht="31.5" x14ac:dyDescent="0.25">
      <c r="A87" s="22"/>
      <c r="B87" s="18" t="s">
        <v>109</v>
      </c>
      <c r="C87" s="30">
        <v>659.66</v>
      </c>
    </row>
    <row r="88" spans="1:3" s="8" customFormat="1" ht="15.75" x14ac:dyDescent="0.25">
      <c r="A88" s="22"/>
      <c r="B88" s="27" t="s">
        <v>110</v>
      </c>
      <c r="C88" s="30">
        <v>2100</v>
      </c>
    </row>
    <row r="89" spans="1:3" s="8" customFormat="1" ht="31.5" x14ac:dyDescent="0.25">
      <c r="A89" s="22"/>
      <c r="B89" s="18" t="s">
        <v>109</v>
      </c>
      <c r="C89" s="30">
        <v>2659.66</v>
      </c>
    </row>
    <row r="90" spans="1:3" ht="31.5" x14ac:dyDescent="0.25">
      <c r="A90" s="17" t="s">
        <v>111</v>
      </c>
      <c r="B90" s="20" t="s">
        <v>112</v>
      </c>
      <c r="C90" s="28">
        <v>0</v>
      </c>
    </row>
    <row r="91" spans="1:3" ht="15.75" x14ac:dyDescent="0.25">
      <c r="A91" s="25"/>
      <c r="B91" s="20" t="s">
        <v>113</v>
      </c>
      <c r="C91" s="28">
        <v>0</v>
      </c>
    </row>
    <row r="92" spans="1:3" ht="15.75" x14ac:dyDescent="0.25">
      <c r="A92" s="25" t="s">
        <v>105</v>
      </c>
      <c r="B92" s="18" t="s">
        <v>114</v>
      </c>
      <c r="C92" s="28"/>
    </row>
    <row r="93" spans="1:3" ht="15.75" x14ac:dyDescent="0.25">
      <c r="A93" s="25" t="s">
        <v>107</v>
      </c>
      <c r="B93" s="18" t="s">
        <v>115</v>
      </c>
      <c r="C93" s="28">
        <v>996.96</v>
      </c>
    </row>
    <row r="94" spans="1:3" ht="15.75" x14ac:dyDescent="0.25">
      <c r="A94" s="25" t="s">
        <v>116</v>
      </c>
      <c r="B94" s="18" t="s">
        <v>117</v>
      </c>
      <c r="C94" s="28"/>
    </row>
    <row r="95" spans="1:3" ht="15" customHeight="1" x14ac:dyDescent="0.25">
      <c r="A95" s="25" t="s">
        <v>118</v>
      </c>
      <c r="B95" s="18" t="s">
        <v>119</v>
      </c>
      <c r="C95" s="28"/>
    </row>
    <row r="96" spans="1:3" ht="15.75" x14ac:dyDescent="0.25">
      <c r="A96" s="25"/>
      <c r="B96" s="27" t="s">
        <v>120</v>
      </c>
      <c r="C96" s="28">
        <v>996.96</v>
      </c>
    </row>
    <row r="97" spans="1:3" ht="15.75" x14ac:dyDescent="0.25">
      <c r="A97" s="25"/>
      <c r="B97" s="27" t="s">
        <v>119</v>
      </c>
      <c r="C97" s="28"/>
    </row>
    <row r="98" spans="1:3" ht="15.75" x14ac:dyDescent="0.25">
      <c r="A98" s="25"/>
      <c r="B98" s="26" t="s">
        <v>121</v>
      </c>
      <c r="C98" s="28">
        <v>0</v>
      </c>
    </row>
    <row r="99" spans="1:3" ht="15.75" x14ac:dyDescent="0.25">
      <c r="A99" s="25" t="s">
        <v>105</v>
      </c>
      <c r="B99" s="27" t="s">
        <v>122</v>
      </c>
      <c r="C99" s="28">
        <v>1993.92</v>
      </c>
    </row>
    <row r="100" spans="1:3" ht="15.75" x14ac:dyDescent="0.25">
      <c r="A100" s="25" t="s">
        <v>107</v>
      </c>
      <c r="B100" s="27" t="s">
        <v>123</v>
      </c>
      <c r="C100" s="28"/>
    </row>
    <row r="101" spans="1:3" ht="15.75" x14ac:dyDescent="0.25">
      <c r="A101" s="25" t="s">
        <v>116</v>
      </c>
      <c r="B101" s="27" t="s">
        <v>124</v>
      </c>
      <c r="C101" s="28"/>
    </row>
    <row r="102" spans="1:3" ht="15.75" x14ac:dyDescent="0.25">
      <c r="A102" s="25" t="s">
        <v>118</v>
      </c>
      <c r="B102" s="27" t="s">
        <v>125</v>
      </c>
      <c r="C102" s="28"/>
    </row>
    <row r="103" spans="1:3" ht="15.75" x14ac:dyDescent="0.25">
      <c r="A103" s="25" t="s">
        <v>126</v>
      </c>
      <c r="B103" s="27" t="s">
        <v>127</v>
      </c>
      <c r="C103" s="28"/>
    </row>
    <row r="104" spans="1:3" ht="15.75" x14ac:dyDescent="0.25">
      <c r="A104" s="27" t="s">
        <v>128</v>
      </c>
      <c r="B104" s="27" t="s">
        <v>119</v>
      </c>
      <c r="C104" s="28"/>
    </row>
    <row r="105" spans="1:3" ht="15.75" x14ac:dyDescent="0.25">
      <c r="A105" s="27"/>
      <c r="B105" s="27" t="s">
        <v>129</v>
      </c>
      <c r="C105" s="28">
        <v>1993.92</v>
      </c>
    </row>
    <row r="106" spans="1:3" ht="15.75" x14ac:dyDescent="0.25">
      <c r="A106" s="27"/>
      <c r="B106" s="27" t="s">
        <v>130</v>
      </c>
      <c r="C106" s="28"/>
    </row>
    <row r="107" spans="1:3" ht="15.75" x14ac:dyDescent="0.25">
      <c r="A107" s="17"/>
      <c r="B107" s="27" t="s">
        <v>131</v>
      </c>
      <c r="C107" s="28">
        <v>1993.92</v>
      </c>
    </row>
    <row r="108" spans="1:3" ht="15.75" x14ac:dyDescent="0.25">
      <c r="A108" s="17"/>
      <c r="B108" s="9" t="s">
        <v>132</v>
      </c>
      <c r="C108" s="28"/>
    </row>
    <row r="109" spans="1:3" ht="20.25" customHeight="1" x14ac:dyDescent="0.25">
      <c r="A109" s="17" t="s">
        <v>133</v>
      </c>
      <c r="B109" s="20" t="s">
        <v>134</v>
      </c>
      <c r="C109" s="28">
        <v>0</v>
      </c>
    </row>
    <row r="110" spans="1:3" ht="15.75" x14ac:dyDescent="0.25">
      <c r="A110" s="17"/>
      <c r="B110" s="27" t="s">
        <v>135</v>
      </c>
      <c r="C110" s="28">
        <v>731.66800000000001</v>
      </c>
    </row>
    <row r="111" spans="1:3" ht="15.75" x14ac:dyDescent="0.25">
      <c r="A111" s="17"/>
      <c r="B111" s="20" t="s">
        <v>136</v>
      </c>
      <c r="C111" s="29">
        <f>SUM(C84:C110)</f>
        <v>14126.668</v>
      </c>
    </row>
    <row r="112" spans="1:3" ht="15.75" x14ac:dyDescent="0.25">
      <c r="A112" s="24"/>
      <c r="B112" s="20" t="s">
        <v>137</v>
      </c>
      <c r="C112" s="29">
        <f>41873.568*0.75</f>
        <v>31405.175999999999</v>
      </c>
    </row>
    <row r="113" spans="1:3" ht="15.75" x14ac:dyDescent="0.25">
      <c r="A113" s="27"/>
      <c r="B113" s="26" t="s">
        <v>147</v>
      </c>
      <c r="C113" s="29">
        <f>C40+C53+C62+C72+C73+C74+C81+C111+C112+C68</f>
        <v>205933.90000000002</v>
      </c>
    </row>
    <row r="114" spans="1:3" s="34" customFormat="1" ht="15.75" x14ac:dyDescent="0.25">
      <c r="A114" s="31"/>
      <c r="B114" s="32" t="s">
        <v>142</v>
      </c>
      <c r="C114" s="33">
        <v>168395.88</v>
      </c>
    </row>
    <row r="115" spans="1:3" s="12" customFormat="1" ht="15.75" x14ac:dyDescent="0.25">
      <c r="A115" s="35"/>
      <c r="B115" s="32" t="s">
        <v>143</v>
      </c>
      <c r="C115" s="33">
        <v>162331.29999999999</v>
      </c>
    </row>
    <row r="116" spans="1:3" s="12" customFormat="1" ht="15.75" x14ac:dyDescent="0.25">
      <c r="A116" s="36"/>
      <c r="B116" s="32" t="s">
        <v>145</v>
      </c>
      <c r="C116" s="37">
        <f>C115-C113</f>
        <v>-43602.600000000035</v>
      </c>
    </row>
    <row r="117" spans="1:3" s="12" customFormat="1" ht="15.75" x14ac:dyDescent="0.25">
      <c r="A117" s="36"/>
      <c r="B117" s="32" t="s">
        <v>144</v>
      </c>
      <c r="C117" s="37">
        <f>C30+C116</f>
        <v>-108440.66180000009</v>
      </c>
    </row>
    <row r="118" spans="1:3" s="39" customFormat="1" ht="15.75" x14ac:dyDescent="0.25">
      <c r="A118" s="41"/>
      <c r="B118" s="41"/>
      <c r="C118" s="38"/>
    </row>
    <row r="119" spans="1:3" s="39" customFormat="1" ht="15.75" x14ac:dyDescent="0.25">
      <c r="A119" s="41"/>
      <c r="B119" s="41"/>
      <c r="C119" s="38"/>
    </row>
    <row r="120" spans="1:3" s="39" customFormat="1" ht="15.75" x14ac:dyDescent="0.25">
      <c r="A120" s="41"/>
      <c r="B120" s="41"/>
      <c r="C120" s="38"/>
    </row>
  </sheetData>
  <mergeCells count="6">
    <mergeCell ref="A120:B120"/>
    <mergeCell ref="A118:B118"/>
    <mergeCell ref="A119:B119"/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2024-02-09T04:23:35Z</dcterms:created>
  <dcterms:modified xsi:type="dcterms:W3CDTF">2024-03-15T02:36:55Z</dcterms:modified>
</cp:coreProperties>
</file>