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.Малый Л.Толстого 8-мар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04" i="1" l="1"/>
  <c r="C103" i="1" l="1"/>
  <c r="C80" i="1"/>
  <c r="C71" i="1"/>
  <c r="C67" i="1"/>
  <c r="C61" i="1"/>
  <c r="C52" i="1"/>
  <c r="C39" i="1"/>
  <c r="C105" i="1" l="1"/>
  <c r="C108" i="1" s="1"/>
  <c r="C109" i="1" s="1"/>
</calcChain>
</file>

<file path=xl/sharedStrings.xml><?xml version="1.0" encoding="utf-8"?>
<sst xmlns="http://schemas.openxmlformats.org/spreadsheetml/2006/main" count="145" uniqueCount="140">
  <si>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</si>
  <si>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 Cyr"/>
        <charset val="204"/>
      </rPr>
      <t xml:space="preserve">  МКД   ПО АДРЕСУ:</t>
    </r>
  </si>
  <si>
    <t>пер.Малый 6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</si>
  <si>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</si>
  <si>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</si>
  <si>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</si>
  <si>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</si>
  <si>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</si>
  <si>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</si>
  <si>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</si>
  <si>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</si>
  <si>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</si>
  <si>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</si>
  <si>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</si>
  <si>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</si>
  <si>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</si>
  <si>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</si>
  <si>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</si>
  <si>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</si>
  <si>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</si>
  <si>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</si>
  <si>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</si>
  <si>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</si>
  <si>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</si>
  <si>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</si>
  <si>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</si>
  <si>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</si>
  <si>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</si>
  <si>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</si>
  <si>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</si>
  <si>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</si>
  <si>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</si>
  <si>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</si>
  <si>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</si>
  <si>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</si>
  <si>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</si>
  <si>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</si>
  <si>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</si>
  <si>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</si>
  <si>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</si>
  <si>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</si>
  <si>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</si>
  <si>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</si>
  <si>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</si>
  <si>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</si>
  <si>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</si>
  <si>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</si>
  <si>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</si>
  <si>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</si>
  <si>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</si>
  <si>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</si>
  <si>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</si>
  <si>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</si>
  <si>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</si>
  <si>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</si>
  <si>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</si>
  <si>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</si>
  <si>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</si>
  <si>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</si>
  <si>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</si>
  <si>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</si>
  <si>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</si>
  <si>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</si>
  <si>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</si>
  <si>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</si>
  <si>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</si>
  <si>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</si>
  <si>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3.9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</si>
  <si>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</si>
  <si>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</si>
  <si>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</si>
  <si>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</si>
  <si>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</si>
  <si>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</si>
  <si>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</si>
  <si>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</si>
  <si>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</si>
  <si>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</si>
  <si>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</si>
  <si>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</si>
  <si>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</si>
  <si>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</si>
  <si>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</si>
  <si>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</si>
  <si>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</si>
  <si>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</si>
  <si>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</si>
  <si>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</si>
  <si>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</si>
  <si>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</si>
  <si>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</si>
  <si>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</si>
  <si>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</si>
  <si>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</si>
  <si>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</si>
  <si>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</si>
  <si>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</si>
  <si>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</si>
  <si>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</si>
  <si>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</si>
  <si>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</si>
  <si>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</si>
  <si>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смена предохранителя в электрощитовой</t>
  </si>
  <si>
    <t>текущий ремонт электрооборудования:</t>
  </si>
  <si>
    <t>а</t>
  </si>
  <si>
    <t>смена энергосберегающего патрона</t>
  </si>
  <si>
    <t>б</t>
  </si>
  <si>
    <t>смена ламп накаливания</t>
  </si>
  <si>
    <t>замена светильника светодиодного Союз ЖКХ 8Вт</t>
  </si>
  <si>
    <t>замена светильника светодиодного СА-19</t>
  </si>
  <si>
    <t>смена лампы ДРЛ 250w 400 w Е40 с применением автовышки</t>
  </si>
  <si>
    <t>работа автовышки при смене лампы ДРЛ 250w</t>
  </si>
  <si>
    <t xml:space="preserve"> 9.2</t>
  </si>
  <si>
    <t>Текущий ремонт конструктивных элементов (непредвиденные работы)</t>
  </si>
  <si>
    <t>ремонт стояка канализации силиконовым универсальным герметиком кв.8</t>
  </si>
  <si>
    <t xml:space="preserve"> 9.3</t>
  </si>
  <si>
    <t>Текущий ремонт систем водоснабжения и водоотведения(непредвиденные работы)</t>
  </si>
  <si>
    <t>подготовка оборудования ИТП МКД к промывке системы отопления:</t>
  </si>
  <si>
    <t>установка сантехнической прокладки 3/4 (ИТП)</t>
  </si>
  <si>
    <t>устанановка шарового крана  Ду 25 мм,Ду 20мм</t>
  </si>
  <si>
    <t>в</t>
  </si>
  <si>
    <t>установка ниппель перехода Ду 1"*3/4</t>
  </si>
  <si>
    <t>г</t>
  </si>
  <si>
    <t>уплотнение соединений сантехническим льном</t>
  </si>
  <si>
    <t>9.</t>
  </si>
  <si>
    <t>Текущий ремонт конструктивных элементов (теплоснабжение)</t>
  </si>
  <si>
    <t>окраска МАФ (скамейки)</t>
  </si>
  <si>
    <t>укрепление проушин чердачного люка - 1 п</t>
  </si>
  <si>
    <t>укрепление дв.петель чердачного люка - 1 п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</si>
  <si>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</si>
  <si>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</si>
  <si>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</si>
  <si>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ул.п.Малый 6</t>
  </si>
  <si>
    <t xml:space="preserve">Отчет за 2023г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</si>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</sst>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2" fontId="4" fillId="0" borderId="0" xfId="1" applyNumberFormat="1" applyFont="1" applyFill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0" fontId="5" fillId="0" borderId="0" xfId="1" applyFont="1" applyFill="1" applyBorder="1" applyAlignment="1">
      <alignment horizontal="center"/>
    </xf>
    <xf numFmtId="0" fontId="4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2" fontId="5" fillId="0" borderId="1" xfId="1" applyNumberFormat="1" applyFont="1" applyBorder="1" applyAlignment="1">
      <alignment wrapText="1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NumberFormat="1" applyFont="1" applyBorder="1"/>
    <xf numFmtId="0" fontId="5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1" xfId="0" applyFont="1" applyBorder="1"/>
    <xf numFmtId="0" fontId="7" fillId="0" borderId="1" xfId="0" applyFont="1" applyFill="1" applyBorder="1"/>
    <xf numFmtId="2" fontId="4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0" fontId="4" fillId="0" borderId="1" xfId="1" applyFont="1" applyBorder="1"/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4" fillId="0" borderId="0" xfId="0" applyFont="1" applyFill="1" applyAlignment="1">
      <alignment wrapText="1"/>
    </xf>
    <xf numFmtId="0" fontId="4" fillId="0" borderId="1" xfId="1" applyFont="1" applyBorder="1" applyAlignment="1"/>
    <xf numFmtId="0" fontId="4" fillId="0" borderId="1" xfId="1" applyFont="1" applyBorder="1" applyAlignment="1">
      <alignment wrapText="1"/>
    </xf>
    <xf numFmtId="2" fontId="4" fillId="0" borderId="0" xfId="0" applyNumberFormat="1" applyFont="1" applyFill="1" applyBorder="1" applyAlignment="1">
      <alignment wrapText="1"/>
    </xf>
    <xf numFmtId="0" fontId="4" fillId="0" borderId="0" xfId="0" applyFont="1" applyBorder="1"/>
    <xf numFmtId="0" fontId="5" fillId="0" borderId="0" xfId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4"/>
  <sheetViews>
    <sheetView tabSelected="1" topLeftCell="A80" workbookViewId="0">
      <selection activeCell="C105" sqref="C105"/>
    </sheetView>
  </sheetViews>
  <sheetFormatPr defaultColWidth="10.140625" defaultRowHeight="12.75" x14ac:dyDescent="0.2"/>
  <cols>
    <col min="1" max="1" width="5.42578125" style="1" customWidth="1"/>
    <col min="2" max="2" width="78.42578125" style="1" customWidth="1"/>
    <col min="3" max="3" width="13.42578125" style="1" customWidth="1"/>
    <col min="4" max="200" width="9.140625" style="1" customWidth="1"/>
    <col min="201" max="201" width="5.42578125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13.140625" style="1" customWidth="1"/>
    <col min="209" max="210" width="7.28515625" style="1" customWidth="1"/>
    <col min="211" max="211" width="8.5703125" style="1" customWidth="1"/>
    <col min="212" max="212" width="12.85546875" style="1" customWidth="1"/>
    <col min="213" max="214" width="7.28515625" style="1" customWidth="1"/>
    <col min="215" max="215" width="9.7109375" style="1" customWidth="1"/>
    <col min="216" max="216" width="9.42578125" style="1" customWidth="1"/>
    <col min="217" max="218" width="7.28515625" style="1" customWidth="1"/>
    <col min="219" max="219" width="9.7109375" style="1" customWidth="1"/>
    <col min="220" max="220" width="10.28515625" style="1" customWidth="1"/>
    <col min="221" max="223" width="9.140625" style="1" customWidth="1"/>
    <col min="224" max="224" width="14.28515625" style="1" customWidth="1"/>
    <col min="225" max="227" width="9.140625" style="1" customWidth="1"/>
    <col min="228" max="228" width="10.28515625" style="1" customWidth="1"/>
    <col min="229" max="231" width="9.140625" style="1" customWidth="1"/>
    <col min="232" max="232" width="11.28515625" style="1" customWidth="1"/>
    <col min="233" max="235" width="9.140625" style="1" customWidth="1"/>
    <col min="236" max="236" width="10.7109375" style="1" customWidth="1"/>
    <col min="237" max="239" width="9.140625" style="1" customWidth="1"/>
    <col min="240" max="240" width="10.85546875" style="1" customWidth="1"/>
    <col min="241" max="243" width="9.140625" style="1" customWidth="1"/>
    <col min="244" max="244" width="10.42578125" style="1" customWidth="1"/>
    <col min="245" max="247" width="9.140625" style="1" customWidth="1"/>
    <col min="248" max="248" width="10.42578125" style="1" customWidth="1"/>
    <col min="249" max="251" width="9.140625" style="1" customWidth="1"/>
    <col min="252" max="252" width="10.42578125" style="1" customWidth="1"/>
    <col min="253" max="255" width="9.140625" style="1" customWidth="1"/>
    <col min="256" max="16384" width="10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3">
        <v>17</v>
      </c>
      <c r="B24" s="3" t="s">
        <v>20</v>
      </c>
    </row>
    <row r="25" spans="1:3" hidden="1" x14ac:dyDescent="0.2">
      <c r="A25" s="5"/>
      <c r="B25" s="5"/>
    </row>
    <row r="26" spans="1:3" s="9" customFormat="1" ht="15.75" x14ac:dyDescent="0.25">
      <c r="A26" s="37" t="s">
        <v>133</v>
      </c>
      <c r="B26" s="37"/>
      <c r="C26" s="8"/>
    </row>
    <row r="27" spans="1:3" s="10" customFormat="1" ht="15.75" x14ac:dyDescent="0.25">
      <c r="A27" s="37" t="s">
        <v>131</v>
      </c>
      <c r="B27" s="37"/>
      <c r="C27" s="8"/>
    </row>
    <row r="28" spans="1:3" s="10" customFormat="1" ht="15.75" x14ac:dyDescent="0.25">
      <c r="A28" s="37" t="s">
        <v>132</v>
      </c>
      <c r="B28" s="37"/>
      <c r="C28" s="8"/>
    </row>
    <row r="29" spans="1:3" s="10" customFormat="1" ht="15.75" x14ac:dyDescent="0.25">
      <c r="A29" s="11"/>
      <c r="B29" s="11"/>
      <c r="C29" s="8"/>
    </row>
    <row r="30" spans="1:3" s="10" customFormat="1" ht="15.75" x14ac:dyDescent="0.25">
      <c r="A30" s="12"/>
      <c r="B30" s="13" t="s">
        <v>134</v>
      </c>
      <c r="C30" s="14">
        <v>-57675.68</v>
      </c>
    </row>
    <row r="31" spans="1:3" ht="15.75" x14ac:dyDescent="0.25">
      <c r="A31" s="16"/>
      <c r="B31" s="18" t="s">
        <v>21</v>
      </c>
      <c r="C31" s="16"/>
    </row>
    <row r="32" spans="1:3" ht="15.75" x14ac:dyDescent="0.25">
      <c r="A32" s="15" t="s">
        <v>22</v>
      </c>
      <c r="B32" s="16" t="s">
        <v>23</v>
      </c>
      <c r="C32" s="16"/>
    </row>
    <row r="33" spans="1:3" ht="24" customHeight="1" x14ac:dyDescent="0.25">
      <c r="A33" s="15"/>
      <c r="B33" s="16" t="s">
        <v>24</v>
      </c>
      <c r="C33" s="26">
        <v>14232.672000000004</v>
      </c>
    </row>
    <row r="34" spans="1:3" ht="15.75" x14ac:dyDescent="0.25">
      <c r="A34" s="15"/>
      <c r="B34" s="16" t="s">
        <v>8</v>
      </c>
      <c r="C34" s="26">
        <v>2718.5759999999991</v>
      </c>
    </row>
    <row r="35" spans="1:3" ht="15.75" x14ac:dyDescent="0.25">
      <c r="A35" s="17" t="s">
        <v>25</v>
      </c>
      <c r="B35" s="16" t="s">
        <v>26</v>
      </c>
      <c r="C35" s="26">
        <v>0</v>
      </c>
    </row>
    <row r="36" spans="1:3" ht="15.75" x14ac:dyDescent="0.25">
      <c r="A36" s="15"/>
      <c r="B36" s="16" t="s">
        <v>24</v>
      </c>
      <c r="C36" s="26">
        <v>16750.440000000006</v>
      </c>
    </row>
    <row r="37" spans="1:3" ht="15.75" x14ac:dyDescent="0.25">
      <c r="A37" s="15"/>
      <c r="B37" s="16" t="s">
        <v>8</v>
      </c>
      <c r="C37" s="26">
        <v>6801.6480000000001</v>
      </c>
    </row>
    <row r="38" spans="1:3" ht="47.25" x14ac:dyDescent="0.25">
      <c r="A38" s="15" t="s">
        <v>27</v>
      </c>
      <c r="B38" s="16" t="s">
        <v>28</v>
      </c>
      <c r="C38" s="26">
        <v>0</v>
      </c>
    </row>
    <row r="39" spans="1:3" ht="15.75" x14ac:dyDescent="0.25">
      <c r="A39" s="15"/>
      <c r="B39" s="18" t="s">
        <v>29</v>
      </c>
      <c r="C39" s="27">
        <f>SUM(C33:C38)</f>
        <v>40503.33600000001</v>
      </c>
    </row>
    <row r="40" spans="1:3" ht="31.5" x14ac:dyDescent="0.25">
      <c r="A40" s="15" t="s">
        <v>30</v>
      </c>
      <c r="B40" s="18" t="s">
        <v>31</v>
      </c>
      <c r="C40" s="26"/>
    </row>
    <row r="41" spans="1:3" ht="15.75" x14ac:dyDescent="0.25">
      <c r="A41" s="15" t="s">
        <v>32</v>
      </c>
      <c r="B41" s="16" t="s">
        <v>33</v>
      </c>
      <c r="C41" s="26">
        <v>4019.9609999999993</v>
      </c>
    </row>
    <row r="42" spans="1:3" ht="15.75" x14ac:dyDescent="0.25">
      <c r="A42" s="15" t="s">
        <v>34</v>
      </c>
      <c r="B42" s="16" t="s">
        <v>35</v>
      </c>
      <c r="C42" s="26">
        <v>1565.7899999999997</v>
      </c>
    </row>
    <row r="43" spans="1:3" ht="15.75" x14ac:dyDescent="0.25">
      <c r="A43" s="15" t="s">
        <v>36</v>
      </c>
      <c r="B43" s="16" t="s">
        <v>37</v>
      </c>
      <c r="C43" s="26">
        <v>672.14400000000001</v>
      </c>
    </row>
    <row r="44" spans="1:3" ht="15.75" x14ac:dyDescent="0.25">
      <c r="A44" s="15" t="s">
        <v>38</v>
      </c>
      <c r="B44" s="16" t="s">
        <v>39</v>
      </c>
      <c r="C44" s="26">
        <v>674.00000000000023</v>
      </c>
    </row>
    <row r="45" spans="1:3" ht="15.75" x14ac:dyDescent="0.25">
      <c r="A45" s="15" t="s">
        <v>40</v>
      </c>
      <c r="B45" s="16" t="s">
        <v>41</v>
      </c>
      <c r="C45" s="26">
        <v>12311.505000000001</v>
      </c>
    </row>
    <row r="46" spans="1:3" ht="15.75" x14ac:dyDescent="0.25">
      <c r="A46" s="15" t="s">
        <v>42</v>
      </c>
      <c r="B46" s="16" t="s">
        <v>43</v>
      </c>
      <c r="C46" s="26">
        <v>7808.2699999999986</v>
      </c>
    </row>
    <row r="47" spans="1:3" ht="15.75" x14ac:dyDescent="0.25">
      <c r="A47" s="15" t="s">
        <v>44</v>
      </c>
      <c r="B47" s="16" t="s">
        <v>45</v>
      </c>
      <c r="C47" s="26">
        <v>2911.384</v>
      </c>
    </row>
    <row r="48" spans="1:3" ht="31.5" x14ac:dyDescent="0.25">
      <c r="A48" s="15" t="s">
        <v>46</v>
      </c>
      <c r="B48" s="16" t="s">
        <v>47</v>
      </c>
      <c r="C48" s="26">
        <v>872.91000000000008</v>
      </c>
    </row>
    <row r="49" spans="1:3" ht="33" customHeight="1" x14ac:dyDescent="0.25">
      <c r="A49" s="15" t="s">
        <v>48</v>
      </c>
      <c r="B49" s="16" t="s">
        <v>49</v>
      </c>
      <c r="C49" s="26">
        <v>6500.2392</v>
      </c>
    </row>
    <row r="50" spans="1:3" ht="21" customHeight="1" x14ac:dyDescent="0.25">
      <c r="A50" s="15" t="s">
        <v>50</v>
      </c>
      <c r="B50" s="16" t="s">
        <v>51</v>
      </c>
      <c r="C50" s="26">
        <v>1446.1279999999999</v>
      </c>
    </row>
    <row r="51" spans="1:3" ht="21" customHeight="1" x14ac:dyDescent="0.25">
      <c r="A51" s="15"/>
      <c r="B51" s="19" t="s">
        <v>52</v>
      </c>
      <c r="C51" s="26">
        <v>481.49100000000004</v>
      </c>
    </row>
    <row r="52" spans="1:3" ht="15.75" x14ac:dyDescent="0.25">
      <c r="A52" s="15"/>
      <c r="B52" s="18" t="s">
        <v>53</v>
      </c>
      <c r="C52" s="27">
        <f>SUM(C41:C51)</f>
        <v>39263.822199999995</v>
      </c>
    </row>
    <row r="53" spans="1:3" ht="15.75" x14ac:dyDescent="0.25">
      <c r="A53" s="15"/>
      <c r="B53" s="18" t="s">
        <v>54</v>
      </c>
      <c r="C53" s="26"/>
    </row>
    <row r="54" spans="1:3" s="6" customFormat="1" ht="31.5" x14ac:dyDescent="0.25">
      <c r="A54" s="20" t="s">
        <v>55</v>
      </c>
      <c r="B54" s="16" t="s">
        <v>56</v>
      </c>
      <c r="C54" s="28"/>
    </row>
    <row r="55" spans="1:3" ht="15.75" x14ac:dyDescent="0.25">
      <c r="A55" s="20" t="s">
        <v>57</v>
      </c>
      <c r="B55" s="16" t="s">
        <v>58</v>
      </c>
      <c r="C55" s="26">
        <v>13314</v>
      </c>
    </row>
    <row r="56" spans="1:3" ht="15.75" x14ac:dyDescent="0.25">
      <c r="A56" s="20" t="s">
        <v>59</v>
      </c>
      <c r="B56" s="16" t="s">
        <v>60</v>
      </c>
      <c r="C56" s="26">
        <v>5525.68</v>
      </c>
    </row>
    <row r="57" spans="1:3" ht="15.75" x14ac:dyDescent="0.25">
      <c r="A57" s="20" t="s">
        <v>61</v>
      </c>
      <c r="B57" s="16" t="s">
        <v>62</v>
      </c>
      <c r="C57" s="26">
        <v>5855.14</v>
      </c>
    </row>
    <row r="58" spans="1:3" ht="15.75" x14ac:dyDescent="0.25">
      <c r="A58" s="20" t="s">
        <v>63</v>
      </c>
      <c r="B58" s="16" t="s">
        <v>64</v>
      </c>
      <c r="C58" s="26">
        <v>820.76</v>
      </c>
    </row>
    <row r="59" spans="1:3" ht="15.75" x14ac:dyDescent="0.25">
      <c r="A59" s="20" t="s">
        <v>65</v>
      </c>
      <c r="B59" s="16" t="s">
        <v>66</v>
      </c>
      <c r="C59" s="26">
        <v>1445.68</v>
      </c>
    </row>
    <row r="60" spans="1:3" ht="15.75" x14ac:dyDescent="0.25">
      <c r="A60" s="15" t="s">
        <v>67</v>
      </c>
      <c r="B60" s="16" t="s">
        <v>68</v>
      </c>
      <c r="C60" s="26">
        <v>309.88</v>
      </c>
    </row>
    <row r="61" spans="1:3" ht="15.75" x14ac:dyDescent="0.25">
      <c r="A61" s="15"/>
      <c r="B61" s="18" t="s">
        <v>69</v>
      </c>
      <c r="C61" s="27">
        <f>SUM(C55:C60)</f>
        <v>27271.14</v>
      </c>
    </row>
    <row r="62" spans="1:3" ht="15.75" x14ac:dyDescent="0.25">
      <c r="A62" s="15"/>
      <c r="B62" s="18" t="s">
        <v>70</v>
      </c>
      <c r="C62" s="26"/>
    </row>
    <row r="63" spans="1:3" ht="15.75" x14ac:dyDescent="0.25">
      <c r="A63" s="15" t="s">
        <v>71</v>
      </c>
      <c r="B63" s="16" t="s">
        <v>72</v>
      </c>
      <c r="C63" s="26">
        <v>6882.4889999999996</v>
      </c>
    </row>
    <row r="64" spans="1:3" ht="15.75" x14ac:dyDescent="0.25">
      <c r="A64" s="15" t="s">
        <v>73</v>
      </c>
      <c r="B64" s="16" t="s">
        <v>74</v>
      </c>
      <c r="C64" s="26">
        <v>2294.163</v>
      </c>
    </row>
    <row r="65" spans="1:3" ht="15.75" x14ac:dyDescent="0.25">
      <c r="A65" s="15" t="s">
        <v>75</v>
      </c>
      <c r="B65" s="16" t="s">
        <v>76</v>
      </c>
      <c r="C65" s="26">
        <v>11631.312</v>
      </c>
    </row>
    <row r="66" spans="1:3" ht="31.5" x14ac:dyDescent="0.25">
      <c r="A66" s="15" t="s">
        <v>77</v>
      </c>
      <c r="B66" s="16" t="s">
        <v>78</v>
      </c>
      <c r="C66" s="26">
        <v>4588.326</v>
      </c>
    </row>
    <row r="67" spans="1:3" ht="15.75" x14ac:dyDescent="0.25">
      <c r="A67" s="15"/>
      <c r="B67" s="18" t="s">
        <v>79</v>
      </c>
      <c r="C67" s="27">
        <f>SUM(C63:C66)</f>
        <v>25396.29</v>
      </c>
    </row>
    <row r="68" spans="1:3" ht="15.75" x14ac:dyDescent="0.25">
      <c r="A68" s="15"/>
      <c r="B68" s="18" t="s">
        <v>80</v>
      </c>
      <c r="C68" s="26"/>
    </row>
    <row r="69" spans="1:3" ht="31.5" x14ac:dyDescent="0.25">
      <c r="A69" s="15" t="s">
        <v>81</v>
      </c>
      <c r="B69" s="16" t="s">
        <v>82</v>
      </c>
      <c r="C69" s="26">
        <v>11782.367999999997</v>
      </c>
    </row>
    <row r="70" spans="1:3" ht="15.75" x14ac:dyDescent="0.25">
      <c r="A70" s="15" t="s">
        <v>83</v>
      </c>
      <c r="B70" s="16" t="s">
        <v>84</v>
      </c>
      <c r="C70" s="26">
        <v>3285.4679999999989</v>
      </c>
    </row>
    <row r="71" spans="1:3" ht="15.75" x14ac:dyDescent="0.25">
      <c r="A71" s="15"/>
      <c r="B71" s="18" t="s">
        <v>85</v>
      </c>
      <c r="C71" s="27">
        <f>SUM(C69:C70)</f>
        <v>15067.835999999996</v>
      </c>
    </row>
    <row r="72" spans="1:3" ht="15.75" x14ac:dyDescent="0.25">
      <c r="A72" s="21" t="s">
        <v>86</v>
      </c>
      <c r="B72" s="18" t="s">
        <v>87</v>
      </c>
      <c r="C72" s="27">
        <v>1414.3999999999999</v>
      </c>
    </row>
    <row r="73" spans="1:3" ht="15.75" x14ac:dyDescent="0.25">
      <c r="A73" s="21" t="s">
        <v>88</v>
      </c>
      <c r="B73" s="18" t="s">
        <v>89</v>
      </c>
      <c r="C73" s="27">
        <v>1505.92</v>
      </c>
    </row>
    <row r="74" spans="1:3" ht="15.75" x14ac:dyDescent="0.25">
      <c r="A74" s="15"/>
      <c r="B74" s="18" t="s">
        <v>90</v>
      </c>
      <c r="C74" s="26"/>
    </row>
    <row r="75" spans="1:3" ht="15.75" x14ac:dyDescent="0.25">
      <c r="A75" s="15" t="s">
        <v>91</v>
      </c>
      <c r="B75" s="16" t="s">
        <v>92</v>
      </c>
      <c r="C75" s="26">
        <v>4045.1999999999994</v>
      </c>
    </row>
    <row r="76" spans="1:3" ht="15.75" x14ac:dyDescent="0.25">
      <c r="A76" s="15" t="s">
        <v>93</v>
      </c>
      <c r="B76" s="16" t="s">
        <v>94</v>
      </c>
      <c r="C76" s="26">
        <v>5368.44</v>
      </c>
    </row>
    <row r="77" spans="1:3" ht="31.5" x14ac:dyDescent="0.25">
      <c r="A77" s="15"/>
      <c r="B77" s="16" t="s">
        <v>95</v>
      </c>
      <c r="C77" s="26">
        <v>3938.52</v>
      </c>
    </row>
    <row r="78" spans="1:3" ht="31.5" x14ac:dyDescent="0.25">
      <c r="A78" s="15"/>
      <c r="B78" s="16" t="s">
        <v>96</v>
      </c>
      <c r="C78" s="26">
        <v>3938.52</v>
      </c>
    </row>
    <row r="79" spans="1:3" ht="31.5" x14ac:dyDescent="0.25">
      <c r="A79" s="15"/>
      <c r="B79" s="16" t="s">
        <v>97</v>
      </c>
      <c r="C79" s="26">
        <v>7877.04</v>
      </c>
    </row>
    <row r="80" spans="1:3" ht="15.75" x14ac:dyDescent="0.25">
      <c r="A80" s="15"/>
      <c r="B80" s="18" t="s">
        <v>98</v>
      </c>
      <c r="C80" s="27">
        <f>SUM(C75:C79)</f>
        <v>25167.72</v>
      </c>
    </row>
    <row r="81" spans="1:3" ht="15.75" x14ac:dyDescent="0.25">
      <c r="A81" s="15"/>
      <c r="B81" s="18" t="s">
        <v>99</v>
      </c>
      <c r="C81" s="26"/>
    </row>
    <row r="82" spans="1:3" ht="15.75" x14ac:dyDescent="0.25">
      <c r="A82" s="15" t="s">
        <v>100</v>
      </c>
      <c r="B82" s="18" t="s">
        <v>101</v>
      </c>
      <c r="C82" s="26">
        <v>0</v>
      </c>
    </row>
    <row r="83" spans="1:3" ht="15.75" x14ac:dyDescent="0.25">
      <c r="A83" s="22"/>
      <c r="B83" s="23" t="s">
        <v>102</v>
      </c>
      <c r="C83" s="26"/>
    </row>
    <row r="84" spans="1:3" ht="15.75" x14ac:dyDescent="0.25">
      <c r="A84" s="22"/>
      <c r="B84" s="24" t="s">
        <v>103</v>
      </c>
      <c r="C84" s="26">
        <v>0</v>
      </c>
    </row>
    <row r="85" spans="1:3" ht="15.75" x14ac:dyDescent="0.25">
      <c r="A85" s="22" t="s">
        <v>104</v>
      </c>
      <c r="B85" s="23" t="s">
        <v>105</v>
      </c>
      <c r="C85" s="26">
        <v>259.52999999999997</v>
      </c>
    </row>
    <row r="86" spans="1:3" ht="15.75" x14ac:dyDescent="0.25">
      <c r="A86" s="22" t="s">
        <v>106</v>
      </c>
      <c r="B86" s="23" t="s">
        <v>107</v>
      </c>
      <c r="C86" s="26">
        <v>464.82</v>
      </c>
    </row>
    <row r="87" spans="1:3" ht="15.75" x14ac:dyDescent="0.25">
      <c r="A87" s="22"/>
      <c r="B87" s="23" t="s">
        <v>108</v>
      </c>
      <c r="C87" s="26">
        <v>991.49</v>
      </c>
    </row>
    <row r="88" spans="1:3" ht="15.75" x14ac:dyDescent="0.25">
      <c r="A88" s="22"/>
      <c r="B88" s="23" t="s">
        <v>109</v>
      </c>
      <c r="C88" s="26">
        <v>1653.02</v>
      </c>
    </row>
    <row r="89" spans="1:3" ht="15.75" x14ac:dyDescent="0.25">
      <c r="A89" s="22"/>
      <c r="B89" s="19" t="s">
        <v>110</v>
      </c>
      <c r="C89" s="26">
        <v>659.66</v>
      </c>
    </row>
    <row r="90" spans="1:3" ht="15.75" x14ac:dyDescent="0.25">
      <c r="A90" s="22"/>
      <c r="B90" s="23" t="s">
        <v>111</v>
      </c>
      <c r="C90" s="26">
        <v>630</v>
      </c>
    </row>
    <row r="91" spans="1:3" ht="15.75" x14ac:dyDescent="0.25">
      <c r="A91" s="15" t="s">
        <v>112</v>
      </c>
      <c r="B91" s="18" t="s">
        <v>113</v>
      </c>
      <c r="C91" s="26">
        <v>0</v>
      </c>
    </row>
    <row r="92" spans="1:3" ht="15.75" x14ac:dyDescent="0.25">
      <c r="A92" s="22"/>
      <c r="B92" s="19" t="s">
        <v>114</v>
      </c>
      <c r="C92" s="26">
        <v>574.39</v>
      </c>
    </row>
    <row r="93" spans="1:3" ht="31.5" x14ac:dyDescent="0.25">
      <c r="A93" s="15" t="s">
        <v>115</v>
      </c>
      <c r="B93" s="18" t="s">
        <v>116</v>
      </c>
      <c r="C93" s="26">
        <v>0</v>
      </c>
    </row>
    <row r="94" spans="1:3" ht="15.75" x14ac:dyDescent="0.25">
      <c r="A94" s="22"/>
      <c r="B94" s="18" t="s">
        <v>117</v>
      </c>
      <c r="C94" s="26">
        <v>0</v>
      </c>
    </row>
    <row r="95" spans="1:3" ht="15.75" x14ac:dyDescent="0.25">
      <c r="A95" s="22" t="s">
        <v>104</v>
      </c>
      <c r="B95" s="19" t="s">
        <v>118</v>
      </c>
      <c r="C95" s="26"/>
    </row>
    <row r="96" spans="1:3" ht="15.75" x14ac:dyDescent="0.25">
      <c r="A96" s="22" t="s">
        <v>106</v>
      </c>
      <c r="B96" s="19" t="s">
        <v>119</v>
      </c>
      <c r="C96" s="26">
        <v>996.96</v>
      </c>
    </row>
    <row r="97" spans="1:3" ht="15.75" x14ac:dyDescent="0.25">
      <c r="A97" s="22" t="s">
        <v>120</v>
      </c>
      <c r="B97" s="19" t="s">
        <v>121</v>
      </c>
      <c r="C97" s="26">
        <v>218.43</v>
      </c>
    </row>
    <row r="98" spans="1:3" ht="15.75" x14ac:dyDescent="0.25">
      <c r="A98" s="22" t="s">
        <v>122</v>
      </c>
      <c r="B98" s="19" t="s">
        <v>123</v>
      </c>
      <c r="C98" s="26"/>
    </row>
    <row r="99" spans="1:3" ht="15.75" x14ac:dyDescent="0.25">
      <c r="A99" s="17" t="s">
        <v>124</v>
      </c>
      <c r="B99" s="18" t="s">
        <v>125</v>
      </c>
      <c r="C99" s="26">
        <v>0</v>
      </c>
    </row>
    <row r="100" spans="1:3" ht="15.75" x14ac:dyDescent="0.25">
      <c r="A100" s="15"/>
      <c r="B100" s="23" t="s">
        <v>126</v>
      </c>
      <c r="C100" s="26">
        <v>627.14400000000001</v>
      </c>
    </row>
    <row r="101" spans="1:3" ht="15.75" x14ac:dyDescent="0.25">
      <c r="A101" s="15"/>
      <c r="B101" s="25" t="s">
        <v>127</v>
      </c>
      <c r="C101" s="26"/>
    </row>
    <row r="102" spans="1:3" ht="15.75" x14ac:dyDescent="0.25">
      <c r="A102" s="15"/>
      <c r="B102" s="25" t="s">
        <v>128</v>
      </c>
      <c r="C102" s="26"/>
    </row>
    <row r="103" spans="1:3" ht="15.75" x14ac:dyDescent="0.25">
      <c r="A103" s="15"/>
      <c r="B103" s="18" t="s">
        <v>129</v>
      </c>
      <c r="C103" s="27">
        <f>SUM(C82:C102)</f>
        <v>7075.4440000000004</v>
      </c>
    </row>
    <row r="104" spans="1:3" ht="15.75" x14ac:dyDescent="0.25">
      <c r="A104" s="21"/>
      <c r="B104" s="18" t="s">
        <v>130</v>
      </c>
      <c r="C104" s="27">
        <f>47356.056</f>
        <v>47356.055999999997</v>
      </c>
    </row>
    <row r="105" spans="1:3" ht="15.75" x14ac:dyDescent="0.25">
      <c r="A105" s="16"/>
      <c r="B105" s="18" t="s">
        <v>139</v>
      </c>
      <c r="C105" s="27">
        <f>C39+C52+C61+C71+C67+C72+C73+C80+C103+C104</f>
        <v>230021.96419999999</v>
      </c>
    </row>
    <row r="106" spans="1:3" s="32" customFormat="1" ht="15.75" x14ac:dyDescent="0.25">
      <c r="A106" s="29"/>
      <c r="B106" s="30" t="s">
        <v>135</v>
      </c>
      <c r="C106" s="31">
        <v>185912.4</v>
      </c>
    </row>
    <row r="107" spans="1:3" s="10" customFormat="1" ht="15.75" x14ac:dyDescent="0.25">
      <c r="A107" s="33"/>
      <c r="B107" s="30" t="s">
        <v>136</v>
      </c>
      <c r="C107" s="31">
        <v>230425.07</v>
      </c>
    </row>
    <row r="108" spans="1:3" s="10" customFormat="1" ht="15.75" x14ac:dyDescent="0.25">
      <c r="A108" s="34"/>
      <c r="B108" s="30" t="s">
        <v>138</v>
      </c>
      <c r="C108" s="14">
        <f>C107-C105</f>
        <v>403.10580000001937</v>
      </c>
    </row>
    <row r="109" spans="1:3" s="10" customFormat="1" ht="15.75" x14ac:dyDescent="0.25">
      <c r="A109" s="34"/>
      <c r="B109" s="30" t="s">
        <v>137</v>
      </c>
      <c r="C109" s="14">
        <f>C30+C108</f>
        <v>-57272.574199999981</v>
      </c>
    </row>
    <row r="110" spans="1:3" s="36" customFormat="1" ht="15.75" x14ac:dyDescent="0.25">
      <c r="A110" s="38"/>
      <c r="B110" s="38"/>
      <c r="C110" s="35"/>
    </row>
    <row r="111" spans="1:3" s="36" customFormat="1" ht="15.75" x14ac:dyDescent="0.25">
      <c r="A111" s="38"/>
      <c r="B111" s="38"/>
      <c r="C111" s="35"/>
    </row>
    <row r="112" spans="1:3" s="36" customFormat="1" ht="15.75" x14ac:dyDescent="0.25">
      <c r="A112" s="38"/>
      <c r="B112" s="38"/>
      <c r="C112" s="35"/>
    </row>
    <row r="113" spans="1:3" s="36" customFormat="1" ht="15.75" x14ac:dyDescent="0.25">
      <c r="A113" s="38"/>
      <c r="B113" s="38"/>
      <c r="C113" s="35"/>
    </row>
    <row r="114" spans="1:3" s="7" customFormat="1" ht="15.75" x14ac:dyDescent="0.25">
      <c r="C114" s="35"/>
    </row>
  </sheetData>
  <mergeCells count="7">
    <mergeCell ref="A26:B26"/>
    <mergeCell ref="A27:B27"/>
    <mergeCell ref="A28:B28"/>
    <mergeCell ref="A112:B112"/>
    <mergeCell ref="A113:B113"/>
    <mergeCell ref="A110:B110"/>
    <mergeCell ref="A111:B1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2024-02-09T04:32:24Z</dcterms:created>
  <dcterms:modified xsi:type="dcterms:W3CDTF">2024-03-15T02:37:48Z</dcterms:modified>
</cp:coreProperties>
</file>