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6\п.Малый Л.Толстого 8-марта\"/>
    </mc:Choice>
  </mc:AlternateContent>
  <bookViews>
    <workbookView xWindow="0" yWindow="0" windowWidth="23250" windowHeight="123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104" i="1" l="1"/>
  <c r="C103" i="1" l="1"/>
  <c r="C105" i="1" s="1"/>
  <c r="C109" i="1" s="1"/>
  <c r="C110" i="1" s="1"/>
  <c r="C82" i="1"/>
  <c r="C73" i="1"/>
  <c r="C69" i="1"/>
  <c r="C63" i="1"/>
  <c r="C54" i="1"/>
  <c r="C41" i="1"/>
</calcChain>
</file>

<file path=xl/sharedStrings.xml><?xml version="1.0" encoding="utf-8"?>
<sst xmlns="http://schemas.openxmlformats.org/spreadsheetml/2006/main" count="147" uniqueCount="141">
  <si>
    <t>РАСЧЕТ  ТАРИФА НА УСЛУГИ ПО СОДЕРЖАНИЮ И РЕМОНТУ ОБЩЕГО ИМУЩЕСТВА</t>
  </si>
  <si>
    <r>
      <t xml:space="preserve">                  СОБСТВЕННИКОВ ПОМЕЩЕНИЙ НА </t>
    </r>
    <r>
      <rPr>
        <b/>
        <sz val="10"/>
        <rFont val="Arial Cyr"/>
        <charset val="204"/>
      </rPr>
      <t>2015</t>
    </r>
    <r>
      <rPr>
        <sz val="10"/>
        <rFont val="Arial Cyr"/>
        <charset val="204"/>
      </rPr>
      <t xml:space="preserve">  МКД   ПО АДРЕСУ:</t>
    </r>
  </si>
  <si>
    <t>пер.Малый 6 А</t>
  </si>
  <si>
    <t>Натуральные показатели и технические характеристики</t>
  </si>
  <si>
    <t>Общая площадь жилых помещений</t>
  </si>
  <si>
    <t>Уборочная площадь элементов лестничных клеток</t>
  </si>
  <si>
    <t>Уборочная площадь лестничных клеток</t>
  </si>
  <si>
    <t xml:space="preserve"> -нижних 2-х этажей</t>
  </si>
  <si>
    <t xml:space="preserve"> - выше 2-го этажа</t>
  </si>
  <si>
    <t>Численность проживающих людей</t>
  </si>
  <si>
    <t>Площадь чердаков (очистка от мусора)</t>
  </si>
  <si>
    <t>Площадь подвала</t>
  </si>
  <si>
    <t>Площадь кровли (, очистка снега,сбивание сосулей)</t>
  </si>
  <si>
    <t>Площадь придомовой территории (ручная уборка лето)</t>
  </si>
  <si>
    <t>Площадь придомовой территории (ручная уборка подметание зима)</t>
  </si>
  <si>
    <t>Площадь проездов (механизированная уборка)</t>
  </si>
  <si>
    <t>Площадь для очистки от наледи и льда</t>
  </si>
  <si>
    <t xml:space="preserve">Количество общедомовых приборов учета тепла </t>
  </si>
  <si>
    <t>Количество общедомовых приборов учета воды</t>
  </si>
  <si>
    <t>Норматив накопления твердых бытовых отходов на 1 чел в месяц</t>
  </si>
  <si>
    <t xml:space="preserve">Площадь газонов, (м2) 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</si>
  <si>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</si>
  <si>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</si>
  <si>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</si>
  <si>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</si>
  <si>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</si>
  <si>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</si>
  <si>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</si>
  <si>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</si>
  <si>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</si>
  <si>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</si>
  <si>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</si>
  <si>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</si>
  <si>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</si>
  <si>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</si>
  <si>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</si>
  <si>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</si>
  <si>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</si>
  <si>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</si>
  <si>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</si>
  <si>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</si>
  <si>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</si>
  <si>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</si>
  <si>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</si>
  <si>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</si>
  <si>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</si>
  <si>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</si>
  <si>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</si>
  <si>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</si>
  <si>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</si>
  <si>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</si>
  <si>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</si>
  <si>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</si>
  <si>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</si>
  <si>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>2.11</t>
  </si>
  <si>
    <t>Уборка контейнерной площадки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</si>
  <si>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</si>
  <si>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</si>
  <si>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</si>
  <si>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</si>
  <si>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3.2</t>
  </si>
  <si>
    <t>Промывка трубопроводов системы ЦО</t>
  </si>
  <si>
    <t xml:space="preserve"> 3.3</t>
  </si>
  <si>
    <t>Испытание трубопроводов системы ЦО</t>
  </si>
  <si>
    <t xml:space="preserve"> 3.4</t>
  </si>
  <si>
    <t>Консервация и расконс.системы</t>
  </si>
  <si>
    <t xml:space="preserve"> 3.5</t>
  </si>
  <si>
    <t>Регулировка и наладка системы ЦО</t>
  </si>
  <si>
    <t xml:space="preserve"> 3.6</t>
  </si>
  <si>
    <t>Ликвидация воздушных пробок</t>
  </si>
  <si>
    <t xml:space="preserve"> 3.9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</si>
  <si>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</si>
  <si>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</si>
  <si>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</si>
  <si>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</si>
  <si>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</si>
  <si>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</si>
  <si>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</si>
  <si>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</si>
  <si>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</si>
  <si>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</si>
  <si>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</si>
  <si>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</si>
  <si>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</si>
  <si>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</si>
  <si>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</si>
  <si>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</si>
  <si>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</si>
  <si>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</si>
  <si>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</si>
  <si>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</si>
  <si>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</si>
  <si>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</si>
  <si>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</si>
  <si>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</si>
  <si>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</si>
  <si>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</si>
  <si>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</si>
  <si>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и запись показаний, обработка информации, занесение в компьютер для передачи данных ресурсоснабжающей организации (вода)</t>
  </si>
  <si>
    <t>Снятие и запись показаний, обработка информации, занесение в компьютер для передачи данных ресурсоснабжающей организации( тепло)</t>
  </si>
  <si>
    <t>Снятие и запись показаний, обработка информации, занесение в компьютер для передачи данных ресурсоснабжающей организации( электроэнергия)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</si>
  <si>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</si>
  <si>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</si>
  <si>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</si>
  <si>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</si>
  <si>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замена энергосберегающего патрона на лестничной клетке</t>
  </si>
  <si>
    <t>замена светильника СА-19 2п</t>
  </si>
  <si>
    <t xml:space="preserve"> 9.2</t>
  </si>
  <si>
    <t>Текущий ремонт систем водоснабжения и водоотведения (непредвиденные работы)</t>
  </si>
  <si>
    <t>текущий ремонт электрооборудования:</t>
  </si>
  <si>
    <t>а</t>
  </si>
  <si>
    <t>смена настенного патрона</t>
  </si>
  <si>
    <t>б</t>
  </si>
  <si>
    <t>смена ламп накаливания</t>
  </si>
  <si>
    <t>в</t>
  </si>
  <si>
    <t>устройство клеммной колодки для крепления проводов и перемонтажа болтовых соединений</t>
  </si>
  <si>
    <t>подготовка оборудования ИТП МКД к промывке системы отопления:</t>
  </si>
  <si>
    <t>установка сантехнической прокладки 3/4 (ИТП)</t>
  </si>
  <si>
    <t>устанановка шарового крана  Ду 25 мм,Ду 20мм</t>
  </si>
  <si>
    <t>установка ниппель перехода Ду 1"*3/4</t>
  </si>
  <si>
    <t>г</t>
  </si>
  <si>
    <t>уплотнение соединений сантехническим льном</t>
  </si>
  <si>
    <t xml:space="preserve"> 9.3</t>
  </si>
  <si>
    <t>Текущий ремонт конструктивных элементов (непредвиденные работы)</t>
  </si>
  <si>
    <t>окраска МАФ (скамейки)</t>
  </si>
  <si>
    <t>утепление наружного шва монтажной пеной (кв.15)</t>
  </si>
  <si>
    <t>смена дверного навеса</t>
  </si>
  <si>
    <t>утепление продуха минплитой</t>
  </si>
  <si>
    <t>закрытие продуха ДВП</t>
  </si>
  <si>
    <t xml:space="preserve">                                    Итого по п.9</t>
  </si>
  <si>
    <t>Управление многоквартирным домом</t>
  </si>
  <si>
    <t>по управлению и обслуживанию</t>
  </si>
  <si>
    <t>МКД по ул.п.Малый 6a</t>
  </si>
  <si>
    <t xml:space="preserve">Отчет за 2023 г </t>
  </si>
  <si>
    <t>Результат на 01.01.2023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</si>
  <si>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</si>
  <si>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</si>
  <si>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</si>
  <si>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2023 год "+" - экономия "-" - перерасход</t>
  </si>
  <si>
    <t xml:space="preserve">          Сумма затрат по дому :</t>
  </si>
  <si>
    <t>Доп.средства на ремонт (оплачено)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</si>
</sst>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3" fillId="0" borderId="0" xfId="0" applyFont="1"/>
    <xf numFmtId="0" fontId="1" fillId="0" borderId="0" xfId="0" applyFont="1" applyAlignment="1">
      <alignment vertical="center" wrapText="1"/>
    </xf>
    <xf numFmtId="0" fontId="4" fillId="0" borderId="0" xfId="0" applyFont="1"/>
    <xf numFmtId="2" fontId="4" fillId="0" borderId="0" xfId="1" applyNumberFormat="1" applyFont="1" applyFill="1" applyAlignment="1">
      <alignment horizontal="right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/>
    <xf numFmtId="0" fontId="5" fillId="0" borderId="0" xfId="1" applyFont="1" applyFill="1" applyBorder="1" applyAlignment="1">
      <alignment horizontal="center"/>
    </xf>
    <xf numFmtId="0" fontId="5" fillId="0" borderId="1" xfId="0" applyNumberFormat="1" applyFont="1" applyBorder="1" applyAlignment="1">
      <alignment horizontal="left"/>
    </xf>
    <xf numFmtId="0" fontId="6" fillId="0" borderId="1" xfId="0" applyNumberFormat="1" applyFont="1" applyBorder="1" applyAlignment="1">
      <alignment horizontal="left"/>
    </xf>
    <xf numFmtId="2" fontId="5" fillId="0" borderId="1" xfId="0" applyNumberFormat="1" applyFont="1" applyBorder="1" applyAlignment="1">
      <alignment horizontal="right"/>
    </xf>
    <xf numFmtId="0" fontId="4" fillId="0" borderId="0" xfId="0" applyFont="1" applyBorder="1"/>
    <xf numFmtId="0" fontId="4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16" fontId="4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49" fontId="7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4" fillId="0" borderId="1" xfId="0" applyNumberFormat="1" applyFont="1" applyBorder="1"/>
    <xf numFmtId="0" fontId="5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5" fillId="0" borderId="1" xfId="0" applyFont="1" applyBorder="1"/>
    <xf numFmtId="0" fontId="7" fillId="0" borderId="1" xfId="0" applyFont="1" applyFill="1" applyBorder="1"/>
    <xf numFmtId="0" fontId="7" fillId="0" borderId="1" xfId="0" applyFont="1" applyFill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4" fillId="0" borderId="1" xfId="0" applyNumberFormat="1" applyFont="1" applyBorder="1"/>
    <xf numFmtId="2" fontId="4" fillId="0" borderId="1" xfId="0" applyNumberFormat="1" applyFont="1" applyBorder="1" applyAlignment="1">
      <alignment vertical="center" wrapText="1"/>
    </xf>
    <xf numFmtId="0" fontId="4" fillId="0" borderId="1" xfId="1" applyFont="1" applyBorder="1"/>
    <xf numFmtId="0" fontId="5" fillId="0" borderId="1" xfId="1" applyFont="1" applyBorder="1"/>
    <xf numFmtId="2" fontId="5" fillId="0" borderId="1" xfId="1" applyNumberFormat="1" applyFont="1" applyFill="1" applyBorder="1" applyAlignment="1">
      <alignment horizontal="right"/>
    </xf>
    <xf numFmtId="0" fontId="4" fillId="0" borderId="0" xfId="0" applyFont="1" applyFill="1" applyAlignment="1">
      <alignment wrapText="1"/>
    </xf>
    <xf numFmtId="0" fontId="4" fillId="0" borderId="1" xfId="1" applyFont="1" applyBorder="1" applyAlignment="1"/>
    <xf numFmtId="0" fontId="4" fillId="0" borderId="1" xfId="1" applyFont="1" applyBorder="1" applyAlignment="1">
      <alignment wrapText="1"/>
    </xf>
    <xf numFmtId="2" fontId="5" fillId="0" borderId="1" xfId="1" applyNumberFormat="1" applyFont="1" applyBorder="1" applyAlignment="1">
      <alignment horizontal="right" wrapText="1"/>
    </xf>
    <xf numFmtId="2" fontId="4" fillId="0" borderId="0" xfId="0" applyNumberFormat="1" applyFont="1" applyFill="1" applyBorder="1" applyAlignment="1">
      <alignment horizontal="right" wrapText="1"/>
    </xf>
    <xf numFmtId="0" fontId="4" fillId="0" borderId="0" xfId="0" applyFont="1" applyAlignment="1">
      <alignment horizontal="center"/>
    </xf>
    <xf numFmtId="0" fontId="4" fillId="0" borderId="0" xfId="0" applyNumberFormat="1" applyFont="1" applyBorder="1" applyAlignment="1">
      <alignment horizontal="left"/>
    </xf>
    <xf numFmtId="0" fontId="5" fillId="0" borderId="0" xfId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7"/>
  <sheetViews>
    <sheetView tabSelected="1" topLeftCell="A84" workbookViewId="0">
      <selection activeCell="D115" sqref="D115"/>
    </sheetView>
  </sheetViews>
  <sheetFormatPr defaultColWidth="9.140625" defaultRowHeight="12.75" x14ac:dyDescent="0.2"/>
  <cols>
    <col min="1" max="1" width="5.5703125" style="1" customWidth="1"/>
    <col min="2" max="2" width="82" style="1" customWidth="1"/>
    <col min="3" max="3" width="13.7109375" style="1" customWidth="1"/>
    <col min="4" max="200" width="9.140625" style="1" customWidth="1"/>
    <col min="201" max="201" width="5.5703125" style="1" customWidth="1"/>
    <col min="202" max="202" width="49.5703125" style="1" customWidth="1"/>
    <col min="203" max="203" width="8.42578125" style="1" customWidth="1"/>
    <col min="204" max="204" width="7.28515625" style="1" customWidth="1"/>
    <col min="205" max="205" width="8" style="1" customWidth="1"/>
    <col min="206" max="206" width="7" style="1" customWidth="1"/>
    <col min="207" max="207" width="9" style="1" customWidth="1"/>
    <col min="208" max="209" width="9.7109375" style="1" customWidth="1"/>
    <col min="210" max="211" width="7.28515625" style="1" customWidth="1"/>
    <col min="212" max="212" width="9.28515625" style="1" customWidth="1"/>
    <col min="213" max="215" width="7.28515625" style="1" customWidth="1"/>
    <col min="216" max="216" width="9" style="1" customWidth="1"/>
    <col min="217" max="219" width="7.28515625" style="1" customWidth="1"/>
    <col min="220" max="220" width="8.5703125" style="1" customWidth="1"/>
    <col min="221" max="16384" width="9.140625" style="1"/>
  </cols>
  <sheetData>
    <row r="1" spans="1:2" hidden="1" x14ac:dyDescent="0.2"/>
    <row r="2" spans="1:2" hidden="1" x14ac:dyDescent="0.2">
      <c r="B2" s="1" t="s">
        <v>0</v>
      </c>
    </row>
    <row r="3" spans="1:2" hidden="1" x14ac:dyDescent="0.2">
      <c r="B3" s="1" t="s">
        <v>1</v>
      </c>
    </row>
    <row r="4" spans="1:2" hidden="1" x14ac:dyDescent="0.2">
      <c r="B4" s="2" t="s">
        <v>2</v>
      </c>
    </row>
    <row r="5" spans="1:2" hidden="1" x14ac:dyDescent="0.2">
      <c r="A5" s="3"/>
      <c r="B5" s="3"/>
    </row>
    <row r="6" spans="1:2" hidden="1" x14ac:dyDescent="0.2">
      <c r="A6" s="3">
        <v>1</v>
      </c>
      <c r="B6" s="3">
        <v>2</v>
      </c>
    </row>
    <row r="7" spans="1:2" hidden="1" x14ac:dyDescent="0.2">
      <c r="A7" s="3"/>
      <c r="B7" s="4" t="s">
        <v>3</v>
      </c>
    </row>
    <row r="8" spans="1:2" hidden="1" x14ac:dyDescent="0.2">
      <c r="A8" s="3">
        <v>1</v>
      </c>
      <c r="B8" s="3" t="s">
        <v>4</v>
      </c>
    </row>
    <row r="9" spans="1:2" hidden="1" x14ac:dyDescent="0.2">
      <c r="A9" s="3">
        <v>3</v>
      </c>
      <c r="B9" s="3" t="s">
        <v>5</v>
      </c>
    </row>
    <row r="10" spans="1:2" hidden="1" x14ac:dyDescent="0.2">
      <c r="A10" s="3">
        <v>4</v>
      </c>
      <c r="B10" s="3" t="s">
        <v>6</v>
      </c>
    </row>
    <row r="11" spans="1:2" hidden="1" x14ac:dyDescent="0.2">
      <c r="A11" s="3"/>
      <c r="B11" s="3" t="s">
        <v>7</v>
      </c>
    </row>
    <row r="12" spans="1:2" hidden="1" x14ac:dyDescent="0.2">
      <c r="A12" s="3"/>
      <c r="B12" s="3" t="s">
        <v>8</v>
      </c>
    </row>
    <row r="13" spans="1:2" hidden="1" x14ac:dyDescent="0.2">
      <c r="A13" s="3">
        <v>5</v>
      </c>
      <c r="B13" s="3" t="s">
        <v>9</v>
      </c>
    </row>
    <row r="14" spans="1:2" hidden="1" x14ac:dyDescent="0.2">
      <c r="A14" s="3">
        <v>7</v>
      </c>
      <c r="B14" s="3" t="s">
        <v>10</v>
      </c>
    </row>
    <row r="15" spans="1:2" hidden="1" x14ac:dyDescent="0.2">
      <c r="A15" s="3">
        <v>8</v>
      </c>
      <c r="B15" s="3" t="s">
        <v>11</v>
      </c>
    </row>
    <row r="16" spans="1:2" ht="13.5" hidden="1" customHeight="1" x14ac:dyDescent="0.2">
      <c r="A16" s="3">
        <v>9</v>
      </c>
      <c r="B16" s="3" t="s">
        <v>12</v>
      </c>
    </row>
    <row r="17" spans="1:3" hidden="1" x14ac:dyDescent="0.2">
      <c r="A17" s="3">
        <v>10</v>
      </c>
      <c r="B17" s="3" t="s">
        <v>13</v>
      </c>
    </row>
    <row r="18" spans="1:3" hidden="1" x14ac:dyDescent="0.2">
      <c r="A18" s="3">
        <v>11</v>
      </c>
      <c r="B18" s="3" t="s">
        <v>14</v>
      </c>
    </row>
    <row r="19" spans="1:3" hidden="1" x14ac:dyDescent="0.2">
      <c r="A19" s="3">
        <v>12</v>
      </c>
      <c r="B19" s="3" t="s">
        <v>15</v>
      </c>
    </row>
    <row r="20" spans="1:3" hidden="1" x14ac:dyDescent="0.2">
      <c r="A20" s="3">
        <v>13</v>
      </c>
      <c r="B20" s="3" t="s">
        <v>16</v>
      </c>
    </row>
    <row r="21" spans="1:3" hidden="1" x14ac:dyDescent="0.2">
      <c r="A21" s="3">
        <v>14</v>
      </c>
      <c r="B21" s="3" t="s">
        <v>17</v>
      </c>
    </row>
    <row r="22" spans="1:3" hidden="1" x14ac:dyDescent="0.2">
      <c r="A22" s="3">
        <v>15</v>
      </c>
      <c r="B22" s="3" t="s">
        <v>18</v>
      </c>
    </row>
    <row r="23" spans="1:3" hidden="1" x14ac:dyDescent="0.2">
      <c r="A23" s="3">
        <v>16</v>
      </c>
      <c r="B23" s="3" t="s">
        <v>19</v>
      </c>
    </row>
    <row r="24" spans="1:3" hidden="1" x14ac:dyDescent="0.2">
      <c r="A24" s="3">
        <v>17</v>
      </c>
      <c r="B24" s="3" t="s">
        <v>20</v>
      </c>
    </row>
    <row r="25" spans="1:3" hidden="1" x14ac:dyDescent="0.2">
      <c r="A25" s="5"/>
      <c r="B25" s="5"/>
    </row>
    <row r="26" spans="1:3" s="6" customFormat="1" hidden="1" x14ac:dyDescent="0.2"/>
    <row r="27" spans="1:3" s="11" customFormat="1" ht="15.75" x14ac:dyDescent="0.25">
      <c r="A27" s="45" t="s">
        <v>133</v>
      </c>
      <c r="B27" s="45"/>
      <c r="C27" s="10"/>
    </row>
    <row r="28" spans="1:3" s="12" customFormat="1" ht="15.75" x14ac:dyDescent="0.25">
      <c r="A28" s="45" t="s">
        <v>131</v>
      </c>
      <c r="B28" s="45"/>
      <c r="C28" s="10"/>
    </row>
    <row r="29" spans="1:3" s="12" customFormat="1" ht="15.75" x14ac:dyDescent="0.25">
      <c r="A29" s="45" t="s">
        <v>132</v>
      </c>
      <c r="B29" s="45"/>
      <c r="C29" s="10"/>
    </row>
    <row r="30" spans="1:3" s="12" customFormat="1" ht="15.75" x14ac:dyDescent="0.25">
      <c r="A30" s="13"/>
      <c r="B30" s="13"/>
      <c r="C30" s="10"/>
    </row>
    <row r="31" spans="1:3" s="17" customFormat="1" ht="15.75" x14ac:dyDescent="0.25">
      <c r="A31" s="14"/>
      <c r="B31" s="15" t="s">
        <v>134</v>
      </c>
      <c r="C31" s="16">
        <v>-10191.43</v>
      </c>
    </row>
    <row r="32" spans="1:3" ht="15.75" x14ac:dyDescent="0.25">
      <c r="A32" s="19"/>
      <c r="B32" s="21" t="s">
        <v>21</v>
      </c>
      <c r="C32" s="19"/>
    </row>
    <row r="33" spans="1:3" ht="15.75" x14ac:dyDescent="0.25">
      <c r="A33" s="18" t="s">
        <v>22</v>
      </c>
      <c r="B33" s="19" t="s">
        <v>23</v>
      </c>
      <c r="C33" s="19"/>
    </row>
    <row r="34" spans="1:3" ht="18" customHeight="1" x14ac:dyDescent="0.25">
      <c r="A34" s="18"/>
      <c r="B34" s="19" t="s">
        <v>24</v>
      </c>
      <c r="C34" s="31">
        <v>12648.527999999998</v>
      </c>
    </row>
    <row r="35" spans="1:3" ht="15.75" x14ac:dyDescent="0.25">
      <c r="A35" s="18"/>
      <c r="B35" s="19" t="s">
        <v>8</v>
      </c>
      <c r="C35" s="31">
        <v>3108.5099999999993</v>
      </c>
    </row>
    <row r="36" spans="1:3" ht="15.75" x14ac:dyDescent="0.25">
      <c r="A36" s="20" t="s">
        <v>25</v>
      </c>
      <c r="B36" s="19" t="s">
        <v>26</v>
      </c>
      <c r="C36" s="31">
        <v>0</v>
      </c>
    </row>
    <row r="37" spans="1:3" ht="15.75" x14ac:dyDescent="0.25">
      <c r="A37" s="18"/>
      <c r="B37" s="19" t="s">
        <v>24</v>
      </c>
      <c r="C37" s="31">
        <v>15533.280000000004</v>
      </c>
    </row>
    <row r="38" spans="1:3" ht="15.75" x14ac:dyDescent="0.25">
      <c r="A38" s="18"/>
      <c r="B38" s="19" t="s">
        <v>8</v>
      </c>
      <c r="C38" s="31">
        <v>6221.7840000000006</v>
      </c>
    </row>
    <row r="39" spans="1:3" ht="47.25" x14ac:dyDescent="0.25">
      <c r="A39" s="18" t="s">
        <v>27</v>
      </c>
      <c r="B39" s="19" t="s">
        <v>28</v>
      </c>
      <c r="C39" s="31">
        <v>0</v>
      </c>
    </row>
    <row r="40" spans="1:3" ht="23.25" customHeight="1" x14ac:dyDescent="0.25">
      <c r="A40" s="18" t="s">
        <v>29</v>
      </c>
      <c r="B40" s="19" t="s">
        <v>30</v>
      </c>
      <c r="C40" s="31">
        <v>0</v>
      </c>
    </row>
    <row r="41" spans="1:3" ht="15.75" x14ac:dyDescent="0.25">
      <c r="A41" s="18"/>
      <c r="B41" s="21" t="s">
        <v>31</v>
      </c>
      <c r="C41" s="32">
        <f>SUM(C34:C40)</f>
        <v>37512.101999999999</v>
      </c>
    </row>
    <row r="42" spans="1:3" ht="15.75" x14ac:dyDescent="0.25">
      <c r="A42" s="18" t="s">
        <v>32</v>
      </c>
      <c r="B42" s="21" t="s">
        <v>33</v>
      </c>
      <c r="C42" s="31"/>
    </row>
    <row r="43" spans="1:3" ht="15.75" x14ac:dyDescent="0.25">
      <c r="A43" s="18" t="s">
        <v>34</v>
      </c>
      <c r="B43" s="19" t="s">
        <v>35</v>
      </c>
      <c r="C43" s="31">
        <v>6600.6269999999986</v>
      </c>
    </row>
    <row r="44" spans="1:3" ht="15.75" x14ac:dyDescent="0.25">
      <c r="A44" s="18" t="s">
        <v>36</v>
      </c>
      <c r="B44" s="19" t="s">
        <v>37</v>
      </c>
      <c r="C44" s="31">
        <v>1734.2999999999997</v>
      </c>
    </row>
    <row r="45" spans="1:3" ht="15.75" x14ac:dyDescent="0.25">
      <c r="A45" s="18" t="s">
        <v>38</v>
      </c>
      <c r="B45" s="19" t="s">
        <v>39</v>
      </c>
      <c r="C45" s="31">
        <v>744.48</v>
      </c>
    </row>
    <row r="46" spans="1:3" ht="15.75" x14ac:dyDescent="0.25">
      <c r="A46" s="18" t="s">
        <v>40</v>
      </c>
      <c r="B46" s="19" t="s">
        <v>41</v>
      </c>
      <c r="C46" s="31">
        <v>404.4</v>
      </c>
    </row>
    <row r="47" spans="1:3" ht="15.75" x14ac:dyDescent="0.25">
      <c r="A47" s="18" t="s">
        <v>42</v>
      </c>
      <c r="B47" s="19" t="s">
        <v>43</v>
      </c>
      <c r="C47" s="31">
        <v>10579.140000000001</v>
      </c>
    </row>
    <row r="48" spans="1:3" ht="15.75" x14ac:dyDescent="0.25">
      <c r="A48" s="18" t="s">
        <v>44</v>
      </c>
      <c r="B48" s="19" t="s">
        <v>45</v>
      </c>
      <c r="C48" s="31">
        <v>6709.5599999999995</v>
      </c>
    </row>
    <row r="49" spans="1:3" ht="15.75" x14ac:dyDescent="0.25">
      <c r="A49" s="18" t="s">
        <v>46</v>
      </c>
      <c r="B49" s="19" t="s">
        <v>47</v>
      </c>
      <c r="C49" s="31">
        <v>1520.1759999999999</v>
      </c>
    </row>
    <row r="50" spans="1:3" ht="19.5" customHeight="1" x14ac:dyDescent="0.25">
      <c r="A50" s="18" t="s">
        <v>48</v>
      </c>
      <c r="B50" s="19" t="s">
        <v>49</v>
      </c>
      <c r="C50" s="31">
        <v>870.048</v>
      </c>
    </row>
    <row r="51" spans="1:3" ht="31.5" x14ac:dyDescent="0.25">
      <c r="A51" s="18" t="s">
        <v>50</v>
      </c>
      <c r="B51" s="19" t="s">
        <v>51</v>
      </c>
      <c r="C51" s="31">
        <v>6503.3279999999995</v>
      </c>
    </row>
    <row r="52" spans="1:3" ht="15.75" x14ac:dyDescent="0.25">
      <c r="A52" s="18" t="s">
        <v>52</v>
      </c>
      <c r="B52" s="19" t="s">
        <v>53</v>
      </c>
      <c r="C52" s="31">
        <v>1601.76</v>
      </c>
    </row>
    <row r="53" spans="1:3" ht="15.75" x14ac:dyDescent="0.25">
      <c r="A53" s="22" t="s">
        <v>54</v>
      </c>
      <c r="B53" s="23" t="s">
        <v>55</v>
      </c>
      <c r="C53" s="31">
        <v>483.37800000000004</v>
      </c>
    </row>
    <row r="54" spans="1:3" ht="15.75" x14ac:dyDescent="0.25">
      <c r="A54" s="18"/>
      <c r="B54" s="21" t="s">
        <v>56</v>
      </c>
      <c r="C54" s="32">
        <f>SUM(C43:C53)</f>
        <v>37751.196999999993</v>
      </c>
    </row>
    <row r="55" spans="1:3" ht="15.75" x14ac:dyDescent="0.25">
      <c r="A55" s="18"/>
      <c r="B55" s="21" t="s">
        <v>57</v>
      </c>
      <c r="C55" s="31"/>
    </row>
    <row r="56" spans="1:3" s="7" customFormat="1" ht="31.5" x14ac:dyDescent="0.25">
      <c r="A56" s="24" t="s">
        <v>58</v>
      </c>
      <c r="B56" s="19" t="s">
        <v>59</v>
      </c>
      <c r="C56" s="33"/>
    </row>
    <row r="57" spans="1:3" ht="15.75" x14ac:dyDescent="0.25">
      <c r="A57" s="24" t="s">
        <v>60</v>
      </c>
      <c r="B57" s="19" t="s">
        <v>61</v>
      </c>
      <c r="C57" s="31">
        <v>14189</v>
      </c>
    </row>
    <row r="58" spans="1:3" ht="15.75" x14ac:dyDescent="0.25">
      <c r="A58" s="24" t="s">
        <v>62</v>
      </c>
      <c r="B58" s="19" t="s">
        <v>63</v>
      </c>
      <c r="C58" s="31">
        <v>11051.36</v>
      </c>
    </row>
    <row r="59" spans="1:3" ht="15.75" x14ac:dyDescent="0.25">
      <c r="A59" s="24" t="s">
        <v>64</v>
      </c>
      <c r="B59" s="19" t="s">
        <v>65</v>
      </c>
      <c r="C59" s="31">
        <v>5855.14</v>
      </c>
    </row>
    <row r="60" spans="1:3" ht="15.75" x14ac:dyDescent="0.25">
      <c r="A60" s="24" t="s">
        <v>66</v>
      </c>
      <c r="B60" s="19" t="s">
        <v>67</v>
      </c>
      <c r="C60" s="31">
        <v>820.76</v>
      </c>
    </row>
    <row r="61" spans="1:3" ht="15.75" x14ac:dyDescent="0.25">
      <c r="A61" s="24" t="s">
        <v>68</v>
      </c>
      <c r="B61" s="19" t="s">
        <v>69</v>
      </c>
      <c r="C61" s="31">
        <v>1084.26</v>
      </c>
    </row>
    <row r="62" spans="1:3" ht="15.75" x14ac:dyDescent="0.25">
      <c r="A62" s="24" t="s">
        <v>70</v>
      </c>
      <c r="B62" s="19" t="s">
        <v>71</v>
      </c>
      <c r="C62" s="31">
        <v>619.76</v>
      </c>
    </row>
    <row r="63" spans="1:3" ht="15.75" x14ac:dyDescent="0.25">
      <c r="A63" s="18"/>
      <c r="B63" s="21" t="s">
        <v>72</v>
      </c>
      <c r="C63" s="32">
        <f>SUM(C57:C62)</f>
        <v>33620.28</v>
      </c>
    </row>
    <row r="64" spans="1:3" ht="15.75" x14ac:dyDescent="0.25">
      <c r="A64" s="18"/>
      <c r="B64" s="21" t="s">
        <v>73</v>
      </c>
      <c r="C64" s="31"/>
    </row>
    <row r="65" spans="1:3" ht="15.75" x14ac:dyDescent="0.25">
      <c r="A65" s="18" t="s">
        <v>74</v>
      </c>
      <c r="B65" s="19" t="s">
        <v>75</v>
      </c>
      <c r="C65" s="31">
        <v>9212.616</v>
      </c>
    </row>
    <row r="66" spans="1:3" ht="15.75" x14ac:dyDescent="0.25">
      <c r="A66" s="18" t="s">
        <v>76</v>
      </c>
      <c r="B66" s="19" t="s">
        <v>77</v>
      </c>
      <c r="C66" s="31">
        <v>2303.154</v>
      </c>
    </row>
    <row r="67" spans="1:3" ht="15.75" x14ac:dyDescent="0.25">
      <c r="A67" s="18" t="s">
        <v>78</v>
      </c>
      <c r="B67" s="19" t="s">
        <v>79</v>
      </c>
      <c r="C67" s="31">
        <v>11676.895999999999</v>
      </c>
    </row>
    <row r="68" spans="1:3" ht="31.5" x14ac:dyDescent="0.25">
      <c r="A68" s="18" t="s">
        <v>80</v>
      </c>
      <c r="B68" s="19" t="s">
        <v>81</v>
      </c>
      <c r="C68" s="31">
        <v>6909.4619999999995</v>
      </c>
    </row>
    <row r="69" spans="1:3" ht="15.75" x14ac:dyDescent="0.25">
      <c r="A69" s="18"/>
      <c r="B69" s="21" t="s">
        <v>82</v>
      </c>
      <c r="C69" s="32">
        <f>SUM(C65:C68)</f>
        <v>30102.127999999997</v>
      </c>
    </row>
    <row r="70" spans="1:3" ht="15.75" x14ac:dyDescent="0.25">
      <c r="A70" s="18"/>
      <c r="B70" s="21" t="s">
        <v>83</v>
      </c>
      <c r="C70" s="31"/>
    </row>
    <row r="71" spans="1:3" ht="31.5" x14ac:dyDescent="0.25">
      <c r="A71" s="18" t="s">
        <v>84</v>
      </c>
      <c r="B71" s="19" t="s">
        <v>85</v>
      </c>
      <c r="C71" s="31">
        <v>11828.543999999996</v>
      </c>
    </row>
    <row r="72" spans="1:3" ht="15.75" x14ac:dyDescent="0.25">
      <c r="A72" s="18" t="s">
        <v>86</v>
      </c>
      <c r="B72" s="19" t="s">
        <v>87</v>
      </c>
      <c r="C72" s="31">
        <v>3298.3440000000005</v>
      </c>
    </row>
    <row r="73" spans="1:3" ht="15.75" x14ac:dyDescent="0.25">
      <c r="A73" s="18"/>
      <c r="B73" s="21" t="s">
        <v>88</v>
      </c>
      <c r="C73" s="32">
        <f>SUM(C71:C72)</f>
        <v>15126.887999999997</v>
      </c>
    </row>
    <row r="74" spans="1:3" ht="15.75" x14ac:dyDescent="0.25">
      <c r="A74" s="25" t="s">
        <v>89</v>
      </c>
      <c r="B74" s="21" t="s">
        <v>90</v>
      </c>
      <c r="C74" s="32">
        <v>1218.8999999999999</v>
      </c>
    </row>
    <row r="75" spans="1:3" ht="15.75" x14ac:dyDescent="0.25">
      <c r="A75" s="25" t="s">
        <v>91</v>
      </c>
      <c r="B75" s="21" t="s">
        <v>92</v>
      </c>
      <c r="C75" s="32">
        <v>1297.77</v>
      </c>
    </row>
    <row r="76" spans="1:3" ht="15.75" x14ac:dyDescent="0.25">
      <c r="A76" s="18"/>
      <c r="B76" s="21" t="s">
        <v>93</v>
      </c>
      <c r="C76" s="31"/>
    </row>
    <row r="77" spans="1:3" ht="15.75" x14ac:dyDescent="0.25">
      <c r="A77" s="18" t="s">
        <v>94</v>
      </c>
      <c r="B77" s="19" t="s">
        <v>95</v>
      </c>
      <c r="C77" s="31">
        <v>4045.1999999999994</v>
      </c>
    </row>
    <row r="78" spans="1:3" ht="15.75" x14ac:dyDescent="0.25">
      <c r="A78" s="18" t="s">
        <v>96</v>
      </c>
      <c r="B78" s="19" t="s">
        <v>97</v>
      </c>
      <c r="C78" s="31">
        <v>5368.44</v>
      </c>
    </row>
    <row r="79" spans="1:3" ht="31.5" x14ac:dyDescent="0.25">
      <c r="A79" s="18"/>
      <c r="B79" s="19" t="s">
        <v>98</v>
      </c>
      <c r="C79" s="31">
        <v>3938.52</v>
      </c>
    </row>
    <row r="80" spans="1:3" ht="31.5" x14ac:dyDescent="0.25">
      <c r="A80" s="18"/>
      <c r="B80" s="19" t="s">
        <v>99</v>
      </c>
      <c r="C80" s="31">
        <v>3938.52</v>
      </c>
    </row>
    <row r="81" spans="1:3" ht="31.5" x14ac:dyDescent="0.25">
      <c r="A81" s="18"/>
      <c r="B81" s="19" t="s">
        <v>100</v>
      </c>
      <c r="C81" s="31">
        <v>7877.04</v>
      </c>
    </row>
    <row r="82" spans="1:3" ht="15.75" x14ac:dyDescent="0.25">
      <c r="A82" s="18"/>
      <c r="B82" s="21" t="s">
        <v>101</v>
      </c>
      <c r="C82" s="32">
        <f>SUM(C77:C81)</f>
        <v>25167.72</v>
      </c>
    </row>
    <row r="83" spans="1:3" ht="15.75" x14ac:dyDescent="0.25">
      <c r="A83" s="18"/>
      <c r="B83" s="21" t="s">
        <v>102</v>
      </c>
      <c r="C83" s="31"/>
    </row>
    <row r="84" spans="1:3" ht="15.75" x14ac:dyDescent="0.25">
      <c r="A84" s="18" t="s">
        <v>103</v>
      </c>
      <c r="B84" s="21" t="s">
        <v>104</v>
      </c>
      <c r="C84" s="31"/>
    </row>
    <row r="85" spans="1:3" ht="15.75" x14ac:dyDescent="0.25">
      <c r="A85" s="26"/>
      <c r="B85" s="27" t="s">
        <v>105</v>
      </c>
      <c r="C85" s="31">
        <v>804.32</v>
      </c>
    </row>
    <row r="86" spans="1:3" ht="15.75" x14ac:dyDescent="0.25">
      <c r="A86" s="26"/>
      <c r="B86" s="27" t="s">
        <v>106</v>
      </c>
      <c r="C86" s="31">
        <v>826.51</v>
      </c>
    </row>
    <row r="87" spans="1:3" ht="31.5" x14ac:dyDescent="0.25">
      <c r="A87" s="18" t="s">
        <v>107</v>
      </c>
      <c r="B87" s="21" t="s">
        <v>108</v>
      </c>
      <c r="C87" s="31">
        <v>0</v>
      </c>
    </row>
    <row r="88" spans="1:3" s="8" customFormat="1" ht="15.75" x14ac:dyDescent="0.25">
      <c r="A88" s="26"/>
      <c r="B88" s="28" t="s">
        <v>109</v>
      </c>
      <c r="C88" s="34">
        <v>0</v>
      </c>
    </row>
    <row r="89" spans="1:3" s="8" customFormat="1" ht="15.75" x14ac:dyDescent="0.25">
      <c r="A89" s="26" t="s">
        <v>110</v>
      </c>
      <c r="B89" s="27" t="s">
        <v>111</v>
      </c>
      <c r="C89" s="34"/>
    </row>
    <row r="90" spans="1:3" ht="15.75" x14ac:dyDescent="0.25">
      <c r="A90" s="26" t="s">
        <v>112</v>
      </c>
      <c r="B90" s="27" t="s">
        <v>113</v>
      </c>
      <c r="C90" s="31">
        <v>387.35</v>
      </c>
    </row>
    <row r="91" spans="1:3" ht="31.5" x14ac:dyDescent="0.25">
      <c r="A91" s="26" t="s">
        <v>114</v>
      </c>
      <c r="B91" s="23" t="s">
        <v>115</v>
      </c>
      <c r="C91" s="31">
        <v>118.2</v>
      </c>
    </row>
    <row r="92" spans="1:3" ht="15.75" x14ac:dyDescent="0.25">
      <c r="A92" s="26"/>
      <c r="B92" s="21" t="s">
        <v>116</v>
      </c>
      <c r="C92" s="31">
        <v>0</v>
      </c>
    </row>
    <row r="93" spans="1:3" ht="15.75" x14ac:dyDescent="0.25">
      <c r="A93" s="26" t="s">
        <v>110</v>
      </c>
      <c r="B93" s="23" t="s">
        <v>117</v>
      </c>
      <c r="C93" s="31"/>
    </row>
    <row r="94" spans="1:3" ht="15.75" x14ac:dyDescent="0.25">
      <c r="A94" s="26" t="s">
        <v>112</v>
      </c>
      <c r="B94" s="23" t="s">
        <v>118</v>
      </c>
      <c r="C94" s="31">
        <v>996.96</v>
      </c>
    </row>
    <row r="95" spans="1:3" ht="15.75" x14ac:dyDescent="0.25">
      <c r="A95" s="26" t="s">
        <v>114</v>
      </c>
      <c r="B95" s="23" t="s">
        <v>119</v>
      </c>
      <c r="C95" s="31">
        <v>218.43</v>
      </c>
    </row>
    <row r="96" spans="1:3" ht="15.75" x14ac:dyDescent="0.25">
      <c r="A96" s="26" t="s">
        <v>120</v>
      </c>
      <c r="B96" s="23" t="s">
        <v>121</v>
      </c>
      <c r="C96" s="31"/>
    </row>
    <row r="97" spans="1:3" ht="15.75" x14ac:dyDescent="0.25">
      <c r="A97" s="18" t="s">
        <v>122</v>
      </c>
      <c r="B97" s="21" t="s">
        <v>123</v>
      </c>
      <c r="C97" s="31">
        <v>0</v>
      </c>
    </row>
    <row r="98" spans="1:3" ht="15.75" x14ac:dyDescent="0.25">
      <c r="A98" s="18"/>
      <c r="B98" s="27" t="s">
        <v>124</v>
      </c>
      <c r="C98" s="31">
        <v>470.358</v>
      </c>
    </row>
    <row r="99" spans="1:3" ht="15.75" x14ac:dyDescent="0.25">
      <c r="A99" s="18"/>
      <c r="B99" s="23" t="s">
        <v>125</v>
      </c>
      <c r="C99" s="31">
        <v>1382.36</v>
      </c>
    </row>
    <row r="100" spans="1:3" ht="15.75" x14ac:dyDescent="0.25">
      <c r="A100" s="18"/>
      <c r="B100" s="29" t="s">
        <v>126</v>
      </c>
      <c r="C100" s="31">
        <v>326.88</v>
      </c>
    </row>
    <row r="101" spans="1:3" ht="15.75" x14ac:dyDescent="0.25">
      <c r="A101" s="18"/>
      <c r="B101" s="27" t="s">
        <v>127</v>
      </c>
      <c r="C101" s="31">
        <v>205.99</v>
      </c>
    </row>
    <row r="102" spans="1:3" ht="15.75" x14ac:dyDescent="0.25">
      <c r="A102" s="18"/>
      <c r="B102" s="30" t="s">
        <v>128</v>
      </c>
      <c r="C102" s="31">
        <v>442.35519999999997</v>
      </c>
    </row>
    <row r="103" spans="1:3" ht="15.75" x14ac:dyDescent="0.25">
      <c r="A103" s="18"/>
      <c r="B103" s="21" t="s">
        <v>129</v>
      </c>
      <c r="C103" s="32">
        <f>SUM(C85:C102)</f>
        <v>6179.7131999999992</v>
      </c>
    </row>
    <row r="104" spans="1:3" ht="15.75" x14ac:dyDescent="0.25">
      <c r="A104" s="25"/>
      <c r="B104" s="21" t="s">
        <v>130</v>
      </c>
      <c r="C104" s="32">
        <f>47541.648</f>
        <v>47541.648000000001</v>
      </c>
    </row>
    <row r="105" spans="1:3" ht="15.75" x14ac:dyDescent="0.25">
      <c r="A105" s="19"/>
      <c r="B105" s="21" t="s">
        <v>139</v>
      </c>
      <c r="C105" s="32">
        <f>C41+C54+C63+C73+C74+C75+C82+C103+C104+C69</f>
        <v>235518.3462</v>
      </c>
    </row>
    <row r="106" spans="1:3" s="38" customFormat="1" ht="15.75" x14ac:dyDescent="0.25">
      <c r="A106" s="35"/>
      <c r="B106" s="36" t="s">
        <v>135</v>
      </c>
      <c r="C106" s="37">
        <v>177428.16</v>
      </c>
    </row>
    <row r="107" spans="1:3" s="12" customFormat="1" ht="15.75" x14ac:dyDescent="0.25">
      <c r="A107" s="39"/>
      <c r="B107" s="36" t="s">
        <v>136</v>
      </c>
      <c r="C107" s="37">
        <v>174786.27</v>
      </c>
    </row>
    <row r="108" spans="1:3" s="12" customFormat="1" ht="15.75" x14ac:dyDescent="0.25">
      <c r="A108" s="39"/>
      <c r="B108" s="36" t="s">
        <v>140</v>
      </c>
      <c r="C108" s="37">
        <v>3643.16</v>
      </c>
    </row>
    <row r="109" spans="1:3" s="12" customFormat="1" ht="15.75" x14ac:dyDescent="0.25">
      <c r="A109" s="40"/>
      <c r="B109" s="36" t="s">
        <v>138</v>
      </c>
      <c r="C109" s="41">
        <f>C107+C108-C105</f>
        <v>-57088.916200000007</v>
      </c>
    </row>
    <row r="110" spans="1:3" s="12" customFormat="1" ht="15.75" x14ac:dyDescent="0.25">
      <c r="A110" s="40"/>
      <c r="B110" s="36" t="s">
        <v>137</v>
      </c>
      <c r="C110" s="41">
        <f>C31+C109</f>
        <v>-67280.3462</v>
      </c>
    </row>
    <row r="111" spans="1:3" s="17" customFormat="1" ht="15.75" x14ac:dyDescent="0.25">
      <c r="A111" s="44"/>
      <c r="B111" s="44"/>
      <c r="C111" s="42"/>
    </row>
    <row r="112" spans="1:3" s="17" customFormat="1" ht="15.75" x14ac:dyDescent="0.25">
      <c r="A112" s="44"/>
      <c r="B112" s="44"/>
      <c r="C112" s="42"/>
    </row>
    <row r="113" spans="1:3" s="17" customFormat="1" ht="15.75" x14ac:dyDescent="0.25">
      <c r="A113" s="44"/>
      <c r="B113" s="44"/>
      <c r="C113" s="42"/>
    </row>
    <row r="114" spans="1:3" s="17" customFormat="1" ht="15.75" x14ac:dyDescent="0.25">
      <c r="A114" s="44"/>
      <c r="B114" s="44"/>
      <c r="C114" s="42"/>
    </row>
    <row r="115" spans="1:3" s="9" customFormat="1" ht="15.75" x14ac:dyDescent="0.25">
      <c r="C115" s="42"/>
    </row>
    <row r="116" spans="1:3" s="9" customFormat="1" ht="15.75" x14ac:dyDescent="0.25">
      <c r="A116" s="43"/>
      <c r="B116" s="43"/>
      <c r="C116" s="42"/>
    </row>
    <row r="117" spans="1:3" s="9" customFormat="1" ht="15.75" x14ac:dyDescent="0.25">
      <c r="C117" s="42"/>
    </row>
  </sheetData>
  <mergeCells count="8">
    <mergeCell ref="A116:B116"/>
    <mergeCell ref="A111:B111"/>
    <mergeCell ref="A27:B27"/>
    <mergeCell ref="A28:B28"/>
    <mergeCell ref="A29:B29"/>
    <mergeCell ref="A112:B112"/>
    <mergeCell ref="A113:B113"/>
    <mergeCell ref="A114:B114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2024-02-09T07:19:26Z</dcterms:created>
  <dcterms:modified xsi:type="dcterms:W3CDTF">2024-03-15T02:39:13Z</dcterms:modified>
</cp:coreProperties>
</file>