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Мира\"/>
    </mc:Choice>
  </mc:AlternateContent>
  <bookViews>
    <workbookView xWindow="0" yWindow="0" windowWidth="23250" windowHeight="1269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71" i="1" l="1"/>
  <c r="C12" i="1" l="1"/>
  <c r="C17" i="1"/>
  <c r="C29" i="1"/>
  <c r="C33" i="1"/>
  <c r="C39" i="1"/>
  <c r="C43" i="1"/>
  <c r="C53" i="1"/>
  <c r="C70" i="1"/>
  <c r="B47" i="1"/>
  <c r="B46" i="1"/>
  <c r="B45" i="1"/>
  <c r="B44" i="1"/>
  <c r="B38" i="1"/>
  <c r="B37" i="1"/>
  <c r="B36" i="1"/>
  <c r="B35" i="1"/>
  <c r="B28" i="1"/>
  <c r="B22" i="1"/>
  <c r="B19" i="1"/>
  <c r="C72" i="1" l="1"/>
  <c r="C75" i="1" s="1"/>
  <c r="C76" i="1" s="1"/>
</calcChain>
</file>

<file path=xl/sharedStrings.xml><?xml version="1.0" encoding="utf-8"?>
<sst xmlns="http://schemas.openxmlformats.org/spreadsheetml/2006/main" count="100" uniqueCount="100">
  <si>
    <t>1.Содержание помещений общего пользования</t>
  </si>
  <si>
    <t>1.1</t>
  </si>
  <si>
    <t>Влажное подметание лестничных площадок и маршей нижних двух этажей</t>
  </si>
  <si>
    <t>1.2</t>
  </si>
  <si>
    <t>Влажное подметание лестничных площадок и маршей выше двух этажей</t>
  </si>
  <si>
    <t>Мытье лестниц нижних 2 этажей</t>
  </si>
  <si>
    <t>Мытье лестниц выше 2 этажей</t>
  </si>
  <si>
    <t>1.3</t>
  </si>
  <si>
    <t>Влажная протирка стен, дверей,плафонов,оконных решеток, отоп.приборов,чердачных лестниц,шкафов для эл.сч.,почтовых ящиков,окон</t>
  </si>
  <si>
    <t xml:space="preserve">                                 Итого по п.1</t>
  </si>
  <si>
    <t>2. Содержание мусоропровода</t>
  </si>
  <si>
    <t>Очистка и дезинфекция клапанов</t>
  </si>
  <si>
    <t>Влажное подметание пола камер</t>
  </si>
  <si>
    <t>Удаление мусора из камер</t>
  </si>
  <si>
    <t>2.1</t>
  </si>
  <si>
    <t>2.2</t>
  </si>
  <si>
    <t>Уборка мусора с газона в летний период (случайный мусор)</t>
  </si>
  <si>
    <t>2.3</t>
  </si>
  <si>
    <t>Уборка мусора с газона в летний период от листьев и сучьев</t>
  </si>
  <si>
    <t>Подметание снега при снегопаде более 2-х см</t>
  </si>
  <si>
    <t xml:space="preserve">Подметание снега выстой  менее 2-х см </t>
  </si>
  <si>
    <t>Сдвижка и пометание территории в зимний период (механизированная уборка)</t>
  </si>
  <si>
    <t>Посыпка пешеходных дорожек и проездов противогололедными материалами шириной 0,5м</t>
  </si>
  <si>
    <t>Очистка пешеходных дорожек, отмостки и проездов от наледи и льда шириной 0,5м</t>
  </si>
  <si>
    <t>3.1</t>
  </si>
  <si>
    <t>Ремонт, регулировка, промывка, испытание, консервация, расконсервация системы центрального отопления</t>
  </si>
  <si>
    <t>3.6</t>
  </si>
  <si>
    <t>Замена ламп освещения подъездов, подвалов, чердаков,внутриквартального</t>
  </si>
  <si>
    <t>4.1</t>
  </si>
  <si>
    <t>4.2</t>
  </si>
  <si>
    <t>5.1</t>
  </si>
  <si>
    <t>Аварийное обслуживание внутридомового инж.сантех- и электротехнического оборудования</t>
  </si>
  <si>
    <t>5.2</t>
  </si>
  <si>
    <t>Диспетчерское обслуживание</t>
  </si>
  <si>
    <t>8.1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</si>
  <si>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</si>
  <si>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 энергоснабжающей организации (вода)</t>
  </si>
  <si>
    <t>Снятие и запись показаний, обработка информации и занесение в компьютер, передача данных  энергоснабжающей организации (тепло)</t>
  </si>
  <si>
    <t>Снятие и запись показаний, обработка информации и занесение в компьютер, передача данных  энергоснабжающей организации эл.энергия</t>
  </si>
  <si>
    <t>8.2</t>
  </si>
  <si>
    <t>Поверка коллективных приборов учета тепла</t>
  </si>
  <si>
    <t xml:space="preserve">                                    Итого по п.8</t>
  </si>
  <si>
    <t>9.Текущий ремонт</t>
  </si>
  <si>
    <t>9.1</t>
  </si>
  <si>
    <t>Текущий ремонт электрооборудования (непредвиденные работы)</t>
  </si>
  <si>
    <t>замена светильника освещения придомовой территории с применением автовышки</t>
  </si>
  <si>
    <t>замена патрона энергосберегающего в МОП  (1 подъезд 1 этаж)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</si>
  <si>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</si>
  <si>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</si>
  <si>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фотореле ФР-7Н в схеме освещения придомовой территории</t>
  </si>
  <si>
    <t>замена автоматического выключателя 16А в ВРУ</t>
  </si>
  <si>
    <t>замена фотореле в схеме освещения придомовой территории</t>
  </si>
  <si>
    <t xml:space="preserve">замена светильников  (СА-18) в МОП </t>
  </si>
  <si>
    <t>9.2</t>
  </si>
  <si>
    <t>Текущий ремонт систем водоснабжения и водоотведения (непредвиденные работы)</t>
  </si>
  <si>
    <t>устранение засора канализационного коллектора Ду 100 мм (2 подъезд)</t>
  </si>
  <si>
    <t>устранение свища на стояке ХВС (кв.№20)</t>
  </si>
  <si>
    <t>9.3</t>
  </si>
  <si>
    <t>Текущий ремонт конструктивных элементов (непредвиденные работы)</t>
  </si>
  <si>
    <t>смена доводчика  (1 под, тамбурная дверь)</t>
  </si>
  <si>
    <t>укрепление проушины (3 п. выход на чердак)</t>
  </si>
  <si>
    <t xml:space="preserve">                                    Итого по п.9</t>
  </si>
  <si>
    <t>10.</t>
  </si>
  <si>
    <t>Управление многоквартирным домом</t>
  </si>
  <si>
    <t xml:space="preserve">     Итого затраты по дому:</t>
  </si>
  <si>
    <t>по управлению и обслуживанию</t>
  </si>
  <si>
    <t>МКД по ул.Мира 69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</si>
  <si>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</si>
  <si>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</si>
  <si>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</si>
  <si>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</si>
  <si>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</si>
  <si>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</si>
  <si>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                      Итого по п.2</t>
  </si>
  <si>
    <t>3. Уборка придомовой территории , входящей в состав общего имущества</t>
  </si>
  <si>
    <t>3.2</t>
  </si>
  <si>
    <t>3.3</t>
  </si>
  <si>
    <t>3.4</t>
  </si>
  <si>
    <t>3.5</t>
  </si>
  <si>
    <t>3.7</t>
  </si>
  <si>
    <t>3.8</t>
  </si>
  <si>
    <t>3.9</t>
  </si>
  <si>
    <t>3.10</t>
  </si>
  <si>
    <t xml:space="preserve">                                   Итого по п.3</t>
  </si>
  <si>
    <t>4.Подготовка многоквартирного дома к сезонной эксплуатации</t>
  </si>
  <si>
    <t xml:space="preserve">                          Итого по п.4</t>
  </si>
  <si>
    <t>5.Проведение технических осмотров и мелкий ремонт</t>
  </si>
  <si>
    <t>5.3</t>
  </si>
  <si>
    <t>5.4</t>
  </si>
  <si>
    <t xml:space="preserve">                                Итого по п.5</t>
  </si>
  <si>
    <t>6.Аварийное обслуживание</t>
  </si>
  <si>
    <t>6.1</t>
  </si>
  <si>
    <t>6.2</t>
  </si>
  <si>
    <t xml:space="preserve">                                    Итого по п.6</t>
  </si>
  <si>
    <t>7.0</t>
  </si>
  <si>
    <t>7.1</t>
  </si>
  <si>
    <t>8.3</t>
  </si>
  <si>
    <t>8.4</t>
  </si>
  <si>
    <t>8.5</t>
  </si>
  <si>
    <t>8.6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</si>
</sst>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2" fontId="3" fillId="0" borderId="0" xfId="1" applyNumberFormat="1" applyFont="1" applyFill="1" applyAlignment="1">
      <alignment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2" fontId="3" fillId="0" borderId="0" xfId="1" applyNumberFormat="1" applyFont="1"/>
    <xf numFmtId="2" fontId="4" fillId="0" borderId="1" xfId="2" applyNumberFormat="1" applyFont="1" applyBorder="1" applyAlignment="1">
      <alignment wrapText="1"/>
    </xf>
    <xf numFmtId="0" fontId="3" fillId="0" borderId="0" xfId="1" applyFont="1"/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0\&#1078;&#1101;&#1082;-4-6\Documents%20and%20Settings\User\&#1056;&#1072;&#1073;&#1086;&#1095;&#1080;&#1081;%20&#1089;&#1090;&#1086;&#1083;\&#1069;&#1082;&#1086;&#1085;.&#1090;&#1072;&#1088;&#1080;&#1092;%202014&#1075;\6%20&#1070;&#1073;&#1080;&#1083;&#1077;&#1081;&#1085;&#1072;&#1103;%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2014"/>
      <sheetName val="2015"/>
    </sheetNames>
    <sheetDataSet>
      <sheetData sheetId="0" refreshError="1">
        <row r="4">
          <cell r="O4" t="str">
            <v>лифтов, шт</v>
          </cell>
        </row>
        <row r="7">
          <cell r="CU7" t="str">
            <v xml:space="preserve"> 8. Поверка и обсл.коллект.приборов учета</v>
          </cell>
        </row>
        <row r="8">
          <cell r="BT8" t="str">
            <v>Подметание придомовой территории в летний период</v>
          </cell>
          <cell r="BW8" t="str">
            <v>Очистка урн</v>
          </cell>
          <cell r="CA8" t="str">
            <v>Кошение газонов</v>
          </cell>
          <cell r="CH8" t="str">
            <v>Проведение тех. осм. и устран. неисправн.систем центр.отопления</v>
          </cell>
          <cell r="CI8" t="str">
            <v>Проведение тех. осмотров и устран. неисправн.систем вентиляции</v>
          </cell>
          <cell r="CK8" t="str">
            <v>Проведение тех. осмотров и устран. неисправн. эл.технич.устройств</v>
          </cell>
          <cell r="CL8" t="str">
            <v>Проведение тех. осмотров  и устран. неисправнв системах ВиК</v>
          </cell>
          <cell r="CS8" t="str">
            <v>Дератизация</v>
          </cell>
          <cell r="CT8" t="str">
            <v>Дезинсекция</v>
          </cell>
          <cell r="CV8" t="str">
            <v>Обслуживание коллективных приборов учета воды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G76" sqref="G76"/>
    </sheetView>
  </sheetViews>
  <sheetFormatPr defaultColWidth="9.5703125" defaultRowHeight="15.75" x14ac:dyDescent="0.25"/>
  <cols>
    <col min="1" max="1" width="7" style="38" customWidth="1"/>
    <col min="2" max="2" width="79.42578125" style="39" customWidth="1"/>
    <col min="3" max="3" width="16.140625" style="39" customWidth="1"/>
    <col min="4" max="200" width="9.140625" style="39" customWidth="1"/>
    <col min="201" max="201" width="5.28515625" style="39" customWidth="1"/>
    <col min="202" max="202" width="46" style="39" customWidth="1"/>
    <col min="203" max="203" width="16.28515625" style="39" customWidth="1"/>
    <col min="204" max="212" width="9.28515625" style="39" customWidth="1"/>
    <col min="213" max="224" width="9.140625" style="39" customWidth="1"/>
    <col min="225" max="225" width="10.140625" style="39" customWidth="1"/>
    <col min="226" max="228" width="9.140625" style="39" customWidth="1"/>
    <col min="229" max="232" width="8.85546875" style="39" customWidth="1"/>
    <col min="233" max="233" width="9.140625" style="39" customWidth="1"/>
    <col min="234" max="234" width="9.42578125" style="39" customWidth="1"/>
    <col min="235" max="255" width="9.140625" style="39" customWidth="1"/>
    <col min="256" max="256" width="9.5703125" style="39" bestFit="1"/>
    <col min="257" max="16384" width="9.5703125" style="39"/>
  </cols>
  <sheetData>
    <row r="1" spans="1:3" s="2" customFormat="1" x14ac:dyDescent="0.25">
      <c r="A1" s="35" t="s">
        <v>67</v>
      </c>
      <c r="B1" s="35"/>
      <c r="C1" s="1"/>
    </row>
    <row r="2" spans="1:3" s="2" customFormat="1" x14ac:dyDescent="0.25">
      <c r="A2" s="35" t="s">
        <v>65</v>
      </c>
      <c r="B2" s="35"/>
      <c r="C2" s="1"/>
    </row>
    <row r="3" spans="1:3" s="2" customFormat="1" x14ac:dyDescent="0.25">
      <c r="A3" s="35" t="s">
        <v>66</v>
      </c>
      <c r="B3" s="35"/>
      <c r="C3" s="1"/>
    </row>
    <row r="4" spans="1:3" s="2" customFormat="1" x14ac:dyDescent="0.25">
      <c r="A4" s="34"/>
      <c r="B4" s="34"/>
      <c r="C4" s="1"/>
    </row>
    <row r="5" spans="1:3" s="6" customFormat="1" x14ac:dyDescent="0.25">
      <c r="A5" s="3"/>
      <c r="B5" s="4" t="s">
        <v>68</v>
      </c>
      <c r="C5" s="5">
        <v>59178.494933333423</v>
      </c>
    </row>
    <row r="6" spans="1:3" s="6" customFormat="1" x14ac:dyDescent="0.25">
      <c r="A6" s="7"/>
      <c r="B6" s="8" t="s">
        <v>0</v>
      </c>
      <c r="C6" s="9"/>
    </row>
    <row r="7" spans="1:3" s="6" customFormat="1" x14ac:dyDescent="0.25">
      <c r="A7" s="10" t="s">
        <v>1</v>
      </c>
      <c r="B7" s="11" t="s">
        <v>2</v>
      </c>
      <c r="C7" s="31">
        <v>36283.520000000004</v>
      </c>
    </row>
    <row r="8" spans="1:3" s="6" customFormat="1" x14ac:dyDescent="0.25">
      <c r="A8" s="10" t="s">
        <v>3</v>
      </c>
      <c r="B8" s="11" t="s">
        <v>4</v>
      </c>
      <c r="C8" s="31">
        <v>25835.711999999996</v>
      </c>
    </row>
    <row r="9" spans="1:3" s="6" customFormat="1" x14ac:dyDescent="0.25">
      <c r="A9" s="10"/>
      <c r="B9" s="11" t="s">
        <v>5</v>
      </c>
      <c r="C9" s="31">
        <v>25969.463999999996</v>
      </c>
    </row>
    <row r="10" spans="1:3" s="6" customFormat="1" x14ac:dyDescent="0.25">
      <c r="A10" s="10"/>
      <c r="B10" s="11" t="s">
        <v>6</v>
      </c>
      <c r="C10" s="31">
        <v>43219.847999999998</v>
      </c>
    </row>
    <row r="11" spans="1:3" s="6" customFormat="1" ht="31.5" x14ac:dyDescent="0.25">
      <c r="A11" s="10" t="s">
        <v>7</v>
      </c>
      <c r="B11" s="11" t="s">
        <v>8</v>
      </c>
      <c r="C11" s="31">
        <v>7358.3309999999992</v>
      </c>
    </row>
    <row r="12" spans="1:3" s="6" customFormat="1" x14ac:dyDescent="0.25">
      <c r="A12" s="7"/>
      <c r="B12" s="8" t="s">
        <v>9</v>
      </c>
      <c r="C12" s="32">
        <f>SUM(C7:C11)</f>
        <v>138666.875</v>
      </c>
    </row>
    <row r="13" spans="1:3" s="6" customFormat="1" x14ac:dyDescent="0.25">
      <c r="A13" s="7"/>
      <c r="B13" s="8" t="s">
        <v>10</v>
      </c>
      <c r="C13" s="31"/>
    </row>
    <row r="14" spans="1:3" s="6" customFormat="1" x14ac:dyDescent="0.25">
      <c r="A14" s="10" t="s">
        <v>14</v>
      </c>
      <c r="B14" s="11" t="s">
        <v>11</v>
      </c>
      <c r="C14" s="31">
        <v>3677.76</v>
      </c>
    </row>
    <row r="15" spans="1:3" s="6" customFormat="1" x14ac:dyDescent="0.25">
      <c r="A15" s="10" t="s">
        <v>15</v>
      </c>
      <c r="B15" s="11" t="s">
        <v>12</v>
      </c>
      <c r="C15" s="31">
        <v>5245.2749999999996</v>
      </c>
    </row>
    <row r="16" spans="1:3" s="6" customFormat="1" x14ac:dyDescent="0.25">
      <c r="A16" s="10" t="s">
        <v>17</v>
      </c>
      <c r="B16" s="11" t="s">
        <v>13</v>
      </c>
      <c r="C16" s="31">
        <v>18869.294400000006</v>
      </c>
    </row>
    <row r="17" spans="1:3" s="6" customFormat="1" x14ac:dyDescent="0.25">
      <c r="A17" s="7"/>
      <c r="B17" s="8" t="s">
        <v>73</v>
      </c>
      <c r="C17" s="32">
        <f>SUM(C14:C16)</f>
        <v>27792.329400000006</v>
      </c>
    </row>
    <row r="18" spans="1:3" s="6" customFormat="1" x14ac:dyDescent="0.25">
      <c r="A18" s="7"/>
      <c r="B18" s="8" t="s">
        <v>74</v>
      </c>
      <c r="C18" s="9"/>
    </row>
    <row r="19" spans="1:3" s="6" customFormat="1" x14ac:dyDescent="0.25">
      <c r="A19" s="10" t="s">
        <v>24</v>
      </c>
      <c r="B19" s="11" t="str">
        <f>[1]Лист1!BT8</f>
        <v>Подметание придомовой территории в летний период</v>
      </c>
      <c r="C19" s="31">
        <v>4573.1699999999992</v>
      </c>
    </row>
    <row r="20" spans="1:3" s="6" customFormat="1" x14ac:dyDescent="0.25">
      <c r="A20" s="10" t="s">
        <v>75</v>
      </c>
      <c r="B20" s="11" t="s">
        <v>16</v>
      </c>
      <c r="C20" s="31">
        <v>4519.6799999999994</v>
      </c>
    </row>
    <row r="21" spans="1:3" s="6" customFormat="1" x14ac:dyDescent="0.25">
      <c r="A21" s="10" t="s">
        <v>76</v>
      </c>
      <c r="B21" s="11" t="s">
        <v>18</v>
      </c>
      <c r="C21" s="31">
        <v>421.15199999999999</v>
      </c>
    </row>
    <row r="22" spans="1:3" s="6" customFormat="1" x14ac:dyDescent="0.25">
      <c r="A22" s="10" t="s">
        <v>77</v>
      </c>
      <c r="B22" s="9" t="str">
        <f>[1]Лист1!BW8</f>
        <v>Очистка урн</v>
      </c>
      <c r="C22" s="31">
        <v>2992.5600000000004</v>
      </c>
    </row>
    <row r="23" spans="1:3" s="6" customFormat="1" x14ac:dyDescent="0.25">
      <c r="A23" s="10" t="s">
        <v>78</v>
      </c>
      <c r="B23" s="11" t="s">
        <v>19</v>
      </c>
      <c r="C23" s="31">
        <v>19347.14</v>
      </c>
    </row>
    <row r="24" spans="1:3" s="6" customFormat="1" x14ac:dyDescent="0.25">
      <c r="A24" s="10" t="s">
        <v>26</v>
      </c>
      <c r="B24" s="11" t="s">
        <v>20</v>
      </c>
      <c r="C24" s="31">
        <v>28008.633333333331</v>
      </c>
    </row>
    <row r="25" spans="1:3" s="6" customFormat="1" ht="31.5" x14ac:dyDescent="0.25">
      <c r="A25" s="10" t="s">
        <v>79</v>
      </c>
      <c r="B25" s="11" t="s">
        <v>21</v>
      </c>
      <c r="C25" s="31">
        <v>5954.4800000000005</v>
      </c>
    </row>
    <row r="26" spans="1:3" s="6" customFormat="1" ht="31.5" x14ac:dyDescent="0.25">
      <c r="A26" s="10" t="s">
        <v>80</v>
      </c>
      <c r="B26" s="11" t="s">
        <v>22</v>
      </c>
      <c r="C26" s="31">
        <v>1717.2</v>
      </c>
    </row>
    <row r="27" spans="1:3" s="6" customFormat="1" ht="31.5" x14ac:dyDescent="0.25">
      <c r="A27" s="10" t="s">
        <v>81</v>
      </c>
      <c r="B27" s="11" t="s">
        <v>23</v>
      </c>
      <c r="C27" s="31">
        <v>6427.5119999999997</v>
      </c>
    </row>
    <row r="28" spans="1:3" s="6" customFormat="1" x14ac:dyDescent="0.25">
      <c r="A28" s="10" t="s">
        <v>82</v>
      </c>
      <c r="B28" s="9" t="str">
        <f>[1]Лист1!CA8</f>
        <v>Кошение газонов</v>
      </c>
      <c r="C28" s="31">
        <v>3572.1519999999996</v>
      </c>
    </row>
    <row r="29" spans="1:3" s="6" customFormat="1" x14ac:dyDescent="0.25">
      <c r="A29" s="7"/>
      <c r="B29" s="12" t="s">
        <v>83</v>
      </c>
      <c r="C29" s="32">
        <f>SUM(C19:C28)</f>
        <v>77533.679333333333</v>
      </c>
    </row>
    <row r="30" spans="1:3" s="6" customFormat="1" x14ac:dyDescent="0.25">
      <c r="A30" s="7"/>
      <c r="B30" s="8" t="s">
        <v>84</v>
      </c>
      <c r="C30" s="31"/>
    </row>
    <row r="31" spans="1:3" s="6" customFormat="1" ht="35.25" customHeight="1" x14ac:dyDescent="0.25">
      <c r="A31" s="10" t="s">
        <v>28</v>
      </c>
      <c r="B31" s="11" t="s">
        <v>25</v>
      </c>
      <c r="C31" s="31">
        <v>80881.968000000037</v>
      </c>
    </row>
    <row r="32" spans="1:3" s="6" customFormat="1" x14ac:dyDescent="0.25">
      <c r="A32" s="10" t="s">
        <v>29</v>
      </c>
      <c r="B32" s="11" t="s">
        <v>27</v>
      </c>
      <c r="C32" s="31">
        <v>3408.6800000000003</v>
      </c>
    </row>
    <row r="33" spans="1:3" s="6" customFormat="1" x14ac:dyDescent="0.25">
      <c r="A33" s="7"/>
      <c r="B33" s="8" t="s">
        <v>85</v>
      </c>
      <c r="C33" s="32">
        <f>SUM(C31:C32)</f>
        <v>84290.648000000045</v>
      </c>
    </row>
    <row r="34" spans="1:3" s="6" customFormat="1" x14ac:dyDescent="0.25">
      <c r="A34" s="7"/>
      <c r="B34" s="8" t="s">
        <v>86</v>
      </c>
      <c r="C34" s="31"/>
    </row>
    <row r="35" spans="1:3" s="6" customFormat="1" x14ac:dyDescent="0.25">
      <c r="A35" s="10" t="s">
        <v>30</v>
      </c>
      <c r="B35" s="11" t="str">
        <f>[1]Лист1!CH8</f>
        <v>Проведение тех. осм. и устран. неисправн.систем центр.отопления</v>
      </c>
      <c r="C35" s="31">
        <v>21984.696000000004</v>
      </c>
    </row>
    <row r="36" spans="1:3" s="6" customFormat="1" x14ac:dyDescent="0.25">
      <c r="A36" s="10" t="s">
        <v>32</v>
      </c>
      <c r="B36" s="13" t="str">
        <f>[1]Лист1!CI8</f>
        <v>Проведение тех. осмотров и устран. неисправн.систем вентиляции</v>
      </c>
      <c r="C36" s="31">
        <v>5496.1740000000009</v>
      </c>
    </row>
    <row r="37" spans="1:3" s="6" customFormat="1" x14ac:dyDescent="0.25">
      <c r="A37" s="10" t="s">
        <v>87</v>
      </c>
      <c r="B37" s="11" t="str">
        <f>[1]Лист1!CK8</f>
        <v>Проведение тех. осмотров и устран. неисправн. эл.технич.устройств</v>
      </c>
      <c r="C37" s="31">
        <v>10992.348000000002</v>
      </c>
    </row>
    <row r="38" spans="1:3" s="6" customFormat="1" x14ac:dyDescent="0.25">
      <c r="A38" s="10" t="s">
        <v>88</v>
      </c>
      <c r="B38" s="11" t="str">
        <f>[1]Лист1!CL8</f>
        <v>Проведение тех. осмотров  и устран. неисправнв системах ВиК</v>
      </c>
      <c r="C38" s="31">
        <v>41798.064000000006</v>
      </c>
    </row>
    <row r="39" spans="1:3" s="6" customFormat="1" x14ac:dyDescent="0.25">
      <c r="A39" s="7"/>
      <c r="B39" s="8" t="s">
        <v>89</v>
      </c>
      <c r="C39" s="32">
        <f>SUM(C35:C38)</f>
        <v>80271.282000000007</v>
      </c>
    </row>
    <row r="40" spans="1:3" s="6" customFormat="1" x14ac:dyDescent="0.25">
      <c r="A40" s="7"/>
      <c r="B40" s="8" t="s">
        <v>90</v>
      </c>
      <c r="C40" s="31"/>
    </row>
    <row r="41" spans="1:3" s="6" customFormat="1" ht="31.5" x14ac:dyDescent="0.25">
      <c r="A41" s="10" t="s">
        <v>91</v>
      </c>
      <c r="B41" s="11" t="s">
        <v>31</v>
      </c>
      <c r="C41" s="31">
        <v>28227.264000000006</v>
      </c>
    </row>
    <row r="42" spans="1:3" s="6" customFormat="1" x14ac:dyDescent="0.25">
      <c r="A42" s="10" t="s">
        <v>92</v>
      </c>
      <c r="B42" s="11" t="s">
        <v>33</v>
      </c>
      <c r="C42" s="31">
        <v>7871.0640000000021</v>
      </c>
    </row>
    <row r="43" spans="1:3" s="6" customFormat="1" x14ac:dyDescent="0.25">
      <c r="A43" s="7"/>
      <c r="B43" s="8" t="s">
        <v>93</v>
      </c>
      <c r="C43" s="32">
        <f>SUM(C41:C42)</f>
        <v>36098.328000000009</v>
      </c>
    </row>
    <row r="44" spans="1:3" s="6" customFormat="1" x14ac:dyDescent="0.25">
      <c r="A44" s="14" t="s">
        <v>94</v>
      </c>
      <c r="B44" s="8" t="str">
        <f>[1]Лист1!CS8</f>
        <v>Дератизация</v>
      </c>
      <c r="C44" s="32">
        <v>2513.62</v>
      </c>
    </row>
    <row r="45" spans="1:3" s="6" customFormat="1" x14ac:dyDescent="0.25">
      <c r="A45" s="14" t="s">
        <v>95</v>
      </c>
      <c r="B45" s="8" t="str">
        <f>[1]Лист1!CT8</f>
        <v>Дезинсекция</v>
      </c>
      <c r="C45" s="32">
        <v>1338.133</v>
      </c>
    </row>
    <row r="46" spans="1:3" s="6" customFormat="1" x14ac:dyDescent="0.25">
      <c r="A46" s="7"/>
      <c r="B46" s="8" t="str">
        <f>[1]Лист1!CU7</f>
        <v xml:space="preserve"> 8. Поверка и обсл.коллект.приборов учета</v>
      </c>
      <c r="C46" s="31"/>
    </row>
    <row r="47" spans="1:3" s="6" customFormat="1" x14ac:dyDescent="0.25">
      <c r="A47" s="10" t="s">
        <v>34</v>
      </c>
      <c r="B47" s="11" t="str">
        <f>[1]Лист1!CV8</f>
        <v>Обслуживание коллективных приборов учета воды</v>
      </c>
      <c r="C47" s="31">
        <v>4045.1999999999994</v>
      </c>
    </row>
    <row r="48" spans="1:3" s="6" customFormat="1" x14ac:dyDescent="0.25">
      <c r="A48" s="10" t="s">
        <v>39</v>
      </c>
      <c r="B48" s="11" t="s">
        <v>35</v>
      </c>
      <c r="C48" s="31">
        <v>5368.44</v>
      </c>
    </row>
    <row r="49" spans="1:3" s="6" customFormat="1" ht="31.5" x14ac:dyDescent="0.25">
      <c r="A49" s="10" t="s">
        <v>96</v>
      </c>
      <c r="B49" s="11" t="s">
        <v>36</v>
      </c>
      <c r="C49" s="31">
        <v>3938.52</v>
      </c>
    </row>
    <row r="50" spans="1:3" s="6" customFormat="1" ht="31.5" x14ac:dyDescent="0.25">
      <c r="A50" s="10" t="s">
        <v>97</v>
      </c>
      <c r="B50" s="11" t="s">
        <v>37</v>
      </c>
      <c r="C50" s="31">
        <v>3938.52</v>
      </c>
    </row>
    <row r="51" spans="1:3" s="6" customFormat="1" ht="31.5" x14ac:dyDescent="0.25">
      <c r="A51" s="10" t="s">
        <v>98</v>
      </c>
      <c r="B51" s="11" t="s">
        <v>38</v>
      </c>
      <c r="C51" s="31">
        <v>3938.52</v>
      </c>
    </row>
    <row r="52" spans="1:3" s="6" customFormat="1" x14ac:dyDescent="0.25">
      <c r="A52" s="10" t="s">
        <v>99</v>
      </c>
      <c r="B52" s="11" t="s">
        <v>40</v>
      </c>
      <c r="C52" s="31">
        <v>17778</v>
      </c>
    </row>
    <row r="53" spans="1:3" s="6" customFormat="1" x14ac:dyDescent="0.25">
      <c r="A53" s="7"/>
      <c r="B53" s="8" t="s">
        <v>41</v>
      </c>
      <c r="C53" s="32">
        <f>SUM(C47:C52)</f>
        <v>39007.199999999997</v>
      </c>
    </row>
    <row r="54" spans="1:3" s="37" customFormat="1" x14ac:dyDescent="0.25">
      <c r="A54" s="15"/>
      <c r="B54" s="16" t="s">
        <v>42</v>
      </c>
      <c r="C54" s="33"/>
    </row>
    <row r="55" spans="1:3" s="37" customFormat="1" x14ac:dyDescent="0.25">
      <c r="A55" s="17" t="s">
        <v>43</v>
      </c>
      <c r="B55" s="18" t="s">
        <v>44</v>
      </c>
      <c r="C55" s="33"/>
    </row>
    <row r="56" spans="1:3" s="37" customFormat="1" ht="31.5" x14ac:dyDescent="0.25">
      <c r="A56" s="17"/>
      <c r="B56" s="19" t="s">
        <v>45</v>
      </c>
      <c r="C56" s="33">
        <v>7273.6</v>
      </c>
    </row>
    <row r="57" spans="1:3" s="37" customFormat="1" x14ac:dyDescent="0.25">
      <c r="A57" s="17"/>
      <c r="B57" s="19" t="s">
        <v>46</v>
      </c>
      <c r="C57" s="33">
        <v>732.83</v>
      </c>
    </row>
    <row r="58" spans="1:3" s="37" customFormat="1" x14ac:dyDescent="0.25">
      <c r="A58" s="15"/>
      <c r="B58" s="20" t="s">
        <v>47</v>
      </c>
      <c r="C58" s="33">
        <v>0</v>
      </c>
    </row>
    <row r="59" spans="1:3" s="37" customFormat="1" ht="31.5" x14ac:dyDescent="0.25">
      <c r="A59" s="15"/>
      <c r="B59" s="21" t="s">
        <v>48</v>
      </c>
      <c r="C59" s="33">
        <v>0</v>
      </c>
    </row>
    <row r="60" spans="1:3" s="37" customFormat="1" x14ac:dyDescent="0.25">
      <c r="A60" s="17"/>
      <c r="B60" s="21" t="s">
        <v>49</v>
      </c>
      <c r="C60" s="33"/>
    </row>
    <row r="61" spans="1:3" s="37" customFormat="1" x14ac:dyDescent="0.25">
      <c r="A61" s="17"/>
      <c r="B61" s="21" t="s">
        <v>50</v>
      </c>
      <c r="C61" s="33"/>
    </row>
    <row r="62" spans="1:3" s="37" customFormat="1" x14ac:dyDescent="0.25">
      <c r="A62" s="17"/>
      <c r="B62" s="20" t="s">
        <v>51</v>
      </c>
      <c r="C62" s="33"/>
    </row>
    <row r="63" spans="1:3" s="37" customFormat="1" x14ac:dyDescent="0.25">
      <c r="A63" s="17"/>
      <c r="B63" s="21" t="s">
        <v>52</v>
      </c>
      <c r="C63" s="33">
        <v>1465.66</v>
      </c>
    </row>
    <row r="64" spans="1:3" s="37" customFormat="1" ht="31.5" x14ac:dyDescent="0.25">
      <c r="A64" s="17" t="s">
        <v>53</v>
      </c>
      <c r="B64" s="18" t="s">
        <v>54</v>
      </c>
      <c r="C64" s="33">
        <v>0</v>
      </c>
    </row>
    <row r="65" spans="1:6" s="37" customFormat="1" x14ac:dyDescent="0.25">
      <c r="A65" s="17"/>
      <c r="B65" s="21" t="s">
        <v>55</v>
      </c>
      <c r="C65" s="33">
        <v>0</v>
      </c>
    </row>
    <row r="66" spans="1:6" s="37" customFormat="1" x14ac:dyDescent="0.25">
      <c r="A66" s="15"/>
      <c r="B66" s="20" t="s">
        <v>56</v>
      </c>
      <c r="C66" s="33"/>
    </row>
    <row r="67" spans="1:6" s="37" customFormat="1" x14ac:dyDescent="0.25">
      <c r="A67" s="17" t="s">
        <v>57</v>
      </c>
      <c r="B67" s="18" t="s">
        <v>58</v>
      </c>
      <c r="C67" s="33">
        <v>0</v>
      </c>
    </row>
    <row r="68" spans="1:6" s="37" customFormat="1" x14ac:dyDescent="0.25">
      <c r="A68" s="17"/>
      <c r="B68" s="19" t="s">
        <v>59</v>
      </c>
      <c r="C68" s="33">
        <v>2949.68</v>
      </c>
    </row>
    <row r="69" spans="1:6" s="37" customFormat="1" x14ac:dyDescent="0.25">
      <c r="A69" s="17"/>
      <c r="B69" s="20" t="s">
        <v>60</v>
      </c>
      <c r="C69" s="33"/>
    </row>
    <row r="70" spans="1:6" s="37" customFormat="1" x14ac:dyDescent="0.25">
      <c r="A70" s="15"/>
      <c r="B70" s="16" t="s">
        <v>61</v>
      </c>
      <c r="C70" s="5">
        <f>SUM(C56:C69)</f>
        <v>12421.77</v>
      </c>
    </row>
    <row r="71" spans="1:6" s="37" customFormat="1" x14ac:dyDescent="0.25">
      <c r="A71" s="22" t="s">
        <v>62</v>
      </c>
      <c r="B71" s="11" t="s">
        <v>63</v>
      </c>
      <c r="C71" s="5">
        <f>113451.888</f>
        <v>113451.88800000001</v>
      </c>
    </row>
    <row r="72" spans="1:6" s="37" customFormat="1" x14ac:dyDescent="0.25">
      <c r="A72" s="17"/>
      <c r="B72" s="18" t="s">
        <v>64</v>
      </c>
      <c r="C72" s="5">
        <f>C12+C17+C29+C33+C39+C43+C44+C45+C53+C70+C71</f>
        <v>613385.75273333339</v>
      </c>
    </row>
    <row r="73" spans="1:6" s="6" customFormat="1" x14ac:dyDescent="0.25">
      <c r="A73" s="23"/>
      <c r="B73" s="24" t="s">
        <v>69</v>
      </c>
      <c r="C73" s="25">
        <v>517048.8</v>
      </c>
      <c r="D73" s="26"/>
      <c r="E73" s="28"/>
      <c r="F73" s="28"/>
    </row>
    <row r="74" spans="1:6" s="30" customFormat="1" x14ac:dyDescent="0.25">
      <c r="A74" s="23"/>
      <c r="B74" s="24" t="s">
        <v>70</v>
      </c>
      <c r="C74" s="25">
        <v>498858.83</v>
      </c>
      <c r="D74" s="26"/>
      <c r="E74" s="26"/>
      <c r="F74" s="26"/>
    </row>
    <row r="75" spans="1:6" s="30" customFormat="1" x14ac:dyDescent="0.25">
      <c r="A75" s="23"/>
      <c r="B75" s="24" t="s">
        <v>72</v>
      </c>
      <c r="C75" s="27">
        <f>C74-C72</f>
        <v>-114526.92273333337</v>
      </c>
      <c r="D75" s="28"/>
      <c r="E75" s="28"/>
      <c r="F75" s="28"/>
    </row>
    <row r="76" spans="1:6" s="30" customFormat="1" x14ac:dyDescent="0.25">
      <c r="A76" s="23"/>
      <c r="B76" s="24" t="s">
        <v>71</v>
      </c>
      <c r="C76" s="27">
        <f>C5+C75</f>
        <v>-55348.427799999947</v>
      </c>
      <c r="D76" s="28"/>
      <c r="E76" s="28"/>
      <c r="F76" s="28"/>
    </row>
    <row r="77" spans="1:6" s="30" customFormat="1" x14ac:dyDescent="0.25">
      <c r="A77" s="36"/>
      <c r="B77" s="36"/>
      <c r="C77" s="29"/>
    </row>
  </sheetData>
  <mergeCells count="4">
    <mergeCell ref="A1:B1"/>
    <mergeCell ref="A2:B2"/>
    <mergeCell ref="A3:B3"/>
    <mergeCell ref="A77:B7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2024-01-30T07:52:58Z</dcterms:created>
  <dcterms:modified xsi:type="dcterms:W3CDTF">2024-03-14T04:44:25Z</dcterms:modified>
</cp:coreProperties>
</file>