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Мир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7" i="1"/>
  <c r="C84" i="1" l="1"/>
  <c r="C52" i="1"/>
  <c r="C43" i="1"/>
  <c r="C40" i="1"/>
  <c r="C34" i="1"/>
  <c r="C28" i="1"/>
  <c r="C24" i="1"/>
  <c r="C14" i="1"/>
  <c r="C92" i="1" l="1"/>
  <c r="C93" i="1" s="1"/>
</calcChain>
</file>

<file path=xl/sharedStrings.xml><?xml version="1.0" encoding="utf-8"?>
<sst xmlns="http://schemas.openxmlformats.org/spreadsheetml/2006/main" count="124" uniqueCount="123">
  <si>
    <t>г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</si>
  <si>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</si>
  <si>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</si>
  <si>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</si>
  <si>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</si>
  <si>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</si>
  <si>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</si>
  <si>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</si>
  <si>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</si>
  <si>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</si>
  <si>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>1.4.</t>
  </si>
  <si>
    <t>Мытье окон</t>
  </si>
  <si>
    <t>Удаление с крыш снега и наледи (сбивание сосулей)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</si>
  <si>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</si>
  <si>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</si>
  <si>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</si>
  <si>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</si>
  <si>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</si>
  <si>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</si>
  <si>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</si>
  <si>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</si>
  <si>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</si>
  <si>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снега и подметание территории в зимний период (механ.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</si>
  <si>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</si>
  <si>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</si>
  <si>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</si>
  <si>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</si>
  <si>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</si>
  <si>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</si>
  <si>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</si>
  <si>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</si>
  <si>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</si>
  <si>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</si>
  <si>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</si>
  <si>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</si>
  <si>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</si>
  <si>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</si>
  <si>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</si>
  <si>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</si>
  <si>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</si>
  <si>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</si>
  <si>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</si>
  <si>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</si>
  <si>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</si>
  <si>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</si>
  <si>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Содержание Общедомового газового оборудования</t>
  </si>
  <si>
    <t>Техобслуживание ВДГО (стоимость работ по договору)</t>
  </si>
  <si>
    <t>проверка герметичности газопровода</t>
  </si>
  <si>
    <t>техническое обслуживание плит</t>
  </si>
  <si>
    <t>обследование вентиляционных каналов</t>
  </si>
  <si>
    <t>Итого: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</si>
  <si>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</si>
  <si>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</si>
  <si>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</si>
  <si>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</si>
  <si>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</si>
  <si>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</si>
  <si>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</si>
  <si>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</si>
  <si>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</si>
  <si>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</si>
  <si>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</si>
  <si>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</si>
  <si>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</si>
  <si>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8.3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</si>
  <si>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</si>
  <si>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</si>
  <si>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</si>
  <si>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</si>
  <si>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</si>
  <si>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</si>
  <si>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(непредвиденные ремонты)</t>
  </si>
  <si>
    <t>9.1.</t>
  </si>
  <si>
    <t>Текущий ремонт электрооборудования (непредв. работы</t>
  </si>
  <si>
    <t>закрытие этажных электрощитков на навесной замок (кв.№3,15)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</si>
  <si>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</si>
  <si>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</si>
  <si>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Текущий ремонт сантехническое оборудование (непредв. Работы)</t>
  </si>
  <si>
    <t>устранение засора канализационного коллектора Ду 100мм (2 подъезд)</t>
  </si>
  <si>
    <t>переврезка стояка полотенцесушителя (кв.№36):</t>
  </si>
  <si>
    <t>а</t>
  </si>
  <si>
    <t>установка заглушки 3/4 ВР</t>
  </si>
  <si>
    <t>б</t>
  </si>
  <si>
    <t>смена сантехнической прокладки резиновой</t>
  </si>
  <si>
    <t>в</t>
  </si>
  <si>
    <t>уплотнение соединений силиконовым герметиком, сантехническим льном</t>
  </si>
  <si>
    <t>сварочные работы</t>
  </si>
  <si>
    <t>Текущий ремонт конструктивных элементов (непредв. Работы)</t>
  </si>
  <si>
    <t>установка проушин с изготовлением  и прорезкой щелевого паза в дверце ЩУРС - 1,2пп (сварка)</t>
  </si>
  <si>
    <t>проверка работы вентиляционного канала кухни и ванной кв.2</t>
  </si>
  <si>
    <t>укрепление дверного навеса (1под тамб.дв)</t>
  </si>
  <si>
    <t>укрепление шпингалета (2 под.)</t>
  </si>
  <si>
    <t>осмотр чердака на наличие течей( имеются течи с кровли по карнизу)</t>
  </si>
  <si>
    <t>очистка карнизов кровли от снега и льда (дворовой фасад шириной 1,0мп, правый торец 0,5мп)</t>
  </si>
  <si>
    <t>закрепление козырьков вентиляционных шахт  на кровле</t>
  </si>
  <si>
    <t>ремонт ската кровли слухового окна S=0,9*2,1 с переустановкой шифера -0,9м2 с</t>
  </si>
  <si>
    <t>устройство оцинкованного листа по скату 0,4*1,0*1 шт кровли слухового окна</t>
  </si>
  <si>
    <t>демонтаж, монтаж конька ската кровли слухового окна</t>
  </si>
  <si>
    <t>перенос железобетонной квадратной урны на расстояние 15 м на дворовой территории</t>
  </si>
  <si>
    <t>перенос площадки для ТБО по смете</t>
  </si>
  <si>
    <t>осмотр кровли, покрытия венткороба на кровле над кв.10(по заявке - течь в кухне по стене)</t>
  </si>
  <si>
    <t>рихтовка металлического покрытия венткороба</t>
  </si>
  <si>
    <t>смена винтового замка - 1 под. выход на чердак</t>
  </si>
  <si>
    <t>заготовка дресвы с выгрузкой из автомобиля вручную для подсыпки в зимний период</t>
  </si>
  <si>
    <t>переустановка лотков в месте течи кровли на чердаке над кв.№36</t>
  </si>
  <si>
    <t>очистка металлического  карниза кровли от льда и снега (кровля 3,4под)</t>
  </si>
  <si>
    <t xml:space="preserve">            ИТОГО по п. 9 :</t>
  </si>
  <si>
    <t>10.</t>
  </si>
  <si>
    <t>Содержание антенн и запирающих устройств</t>
  </si>
  <si>
    <t>10.Управление многоквартирным домом</t>
  </si>
  <si>
    <t>11.</t>
  </si>
  <si>
    <t xml:space="preserve">   Сумма затрат по дому на год  :</t>
  </si>
  <si>
    <t>по управлению и обслуживанию</t>
  </si>
  <si>
    <t>МКД по ул.Мира 8а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</si>
  <si>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</si>
  <si>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</si>
  <si>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</si>
  <si>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</si>
  <si>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ремонт, начислено</t>
  </si>
  <si>
    <t>Дополнительные средства на ремонт, собрано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</si>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</sst>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Fill="1" applyAlignment="1">
      <alignment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164" fontId="5" fillId="0" borderId="1" xfId="2" applyNumberFormat="1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2" fontId="3" fillId="0" borderId="1" xfId="0" applyNumberFormat="1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topLeftCell="A70" workbookViewId="0">
      <selection activeCell="H85" sqref="H85"/>
    </sheetView>
  </sheetViews>
  <sheetFormatPr defaultColWidth="9.140625" defaultRowHeight="15" x14ac:dyDescent="0.25"/>
  <cols>
    <col min="1" max="1" width="6.85546875" style="2" customWidth="1"/>
    <col min="2" max="2" width="81.42578125" style="2" customWidth="1"/>
    <col min="3" max="3" width="18.140625" style="2" customWidth="1"/>
    <col min="4" max="200" width="9.140625" style="2" customWidth="1"/>
    <col min="201" max="201" width="3" style="2" customWidth="1"/>
    <col min="202" max="202" width="47.5703125" style="2" customWidth="1"/>
    <col min="203" max="203" width="9.42578125" style="2" customWidth="1"/>
    <col min="204" max="204" width="6.7109375" style="2" customWidth="1"/>
    <col min="205" max="205" width="8.7109375" style="2" customWidth="1"/>
    <col min="206" max="206" width="6.28515625" style="2" customWidth="1"/>
    <col min="207" max="207" width="8" style="2" customWidth="1"/>
    <col min="208" max="208" width="6.7109375" style="2" customWidth="1"/>
    <col min="209" max="16384" width="9.140625" style="2"/>
  </cols>
  <sheetData>
    <row r="1" spans="1:3" s="3" customFormat="1" ht="15.75" x14ac:dyDescent="0.25">
      <c r="A1" s="29" t="s">
        <v>114</v>
      </c>
      <c r="B1" s="29"/>
    </row>
    <row r="2" spans="1:3" s="3" customFormat="1" ht="15.75" x14ac:dyDescent="0.25">
      <c r="A2" s="29" t="s">
        <v>112</v>
      </c>
      <c r="B2" s="29"/>
    </row>
    <row r="3" spans="1:3" s="3" customFormat="1" ht="15.75" x14ac:dyDescent="0.25">
      <c r="A3" s="29" t="s">
        <v>113</v>
      </c>
      <c r="B3" s="29"/>
    </row>
    <row r="4" spans="1:3" s="3" customFormat="1" ht="15.75" customHeight="1" x14ac:dyDescent="0.25">
      <c r="A4" s="4"/>
      <c r="B4" s="4"/>
    </row>
    <row r="5" spans="1:3" s="8" customFormat="1" ht="15.75" x14ac:dyDescent="0.25">
      <c r="A5" s="5"/>
      <c r="B5" s="6" t="s">
        <v>115</v>
      </c>
      <c r="C5" s="7">
        <v>174475.20072499992</v>
      </c>
    </row>
    <row r="6" spans="1:3" s="1" customFormat="1" ht="18.75" customHeight="1" x14ac:dyDescent="0.25">
      <c r="A6" s="9"/>
      <c r="B6" s="6" t="s">
        <v>1</v>
      </c>
      <c r="C6" s="27"/>
    </row>
    <row r="7" spans="1:3" s="1" customFormat="1" ht="19.5" customHeight="1" x14ac:dyDescent="0.25">
      <c r="A7" s="10" t="s">
        <v>2</v>
      </c>
      <c r="B7" s="9" t="s">
        <v>3</v>
      </c>
      <c r="C7" s="27">
        <v>10005.552000000001</v>
      </c>
    </row>
    <row r="8" spans="1:3" s="1" customFormat="1" ht="19.5" customHeight="1" x14ac:dyDescent="0.25">
      <c r="A8" s="10"/>
      <c r="B8" s="9" t="s">
        <v>4</v>
      </c>
      <c r="C8" s="27">
        <v>7635.8160000000016</v>
      </c>
    </row>
    <row r="9" spans="1:3" s="1" customFormat="1" ht="19.5" customHeight="1" x14ac:dyDescent="0.25">
      <c r="A9" s="9" t="s">
        <v>5</v>
      </c>
      <c r="B9" s="9" t="s">
        <v>6</v>
      </c>
      <c r="C9" s="27">
        <v>17685.252</v>
      </c>
    </row>
    <row r="10" spans="1:3" s="1" customFormat="1" ht="19.5" customHeight="1" x14ac:dyDescent="0.25">
      <c r="A10" s="9"/>
      <c r="B10" s="9" t="s">
        <v>7</v>
      </c>
      <c r="C10" s="27">
        <v>19104.167999999998</v>
      </c>
    </row>
    <row r="11" spans="1:3" s="1" customFormat="1" ht="40.5" customHeight="1" x14ac:dyDescent="0.25">
      <c r="A11" s="9" t="s">
        <v>8</v>
      </c>
      <c r="B11" s="9" t="s">
        <v>9</v>
      </c>
      <c r="C11" s="27">
        <v>3551.7712000000001</v>
      </c>
    </row>
    <row r="12" spans="1:3" s="1" customFormat="1" ht="19.5" customHeight="1" x14ac:dyDescent="0.25">
      <c r="A12" s="9" t="s">
        <v>10</v>
      </c>
      <c r="B12" s="9" t="s">
        <v>11</v>
      </c>
      <c r="C12" s="27">
        <v>1461.2099999999998</v>
      </c>
    </row>
    <row r="13" spans="1:3" s="1" customFormat="1" ht="19.5" customHeight="1" x14ac:dyDescent="0.25">
      <c r="A13" s="10">
        <v>1.8</v>
      </c>
      <c r="B13" s="9" t="s">
        <v>12</v>
      </c>
      <c r="C13" s="27">
        <v>13281.36</v>
      </c>
    </row>
    <row r="14" spans="1:3" s="1" customFormat="1" ht="18.75" customHeight="1" x14ac:dyDescent="0.25">
      <c r="A14" s="10"/>
      <c r="B14" s="11" t="s">
        <v>13</v>
      </c>
      <c r="C14" s="7">
        <f>SUM(C7:C13)</f>
        <v>72725.129199999996</v>
      </c>
    </row>
    <row r="15" spans="1:3" s="1" customFormat="1" ht="15.75" x14ac:dyDescent="0.25">
      <c r="A15" s="10"/>
      <c r="B15" s="6" t="s">
        <v>14</v>
      </c>
      <c r="C15" s="27"/>
    </row>
    <row r="16" spans="1:3" s="1" customFormat="1" ht="18.75" customHeight="1" x14ac:dyDescent="0.25">
      <c r="A16" s="10" t="s">
        <v>15</v>
      </c>
      <c r="B16" s="9" t="s">
        <v>16</v>
      </c>
      <c r="C16" s="27">
        <v>6295.1999999999989</v>
      </c>
    </row>
    <row r="17" spans="1:3" s="1" customFormat="1" ht="18.75" customHeight="1" x14ac:dyDescent="0.25">
      <c r="A17" s="12" t="s">
        <v>17</v>
      </c>
      <c r="B17" s="9" t="s">
        <v>18</v>
      </c>
      <c r="C17" s="27">
        <v>3882.24</v>
      </c>
    </row>
    <row r="18" spans="1:3" s="1" customFormat="1" ht="18.75" customHeight="1" x14ac:dyDescent="0.25">
      <c r="A18" s="12"/>
      <c r="B18" s="9" t="s">
        <v>19</v>
      </c>
      <c r="C18" s="27">
        <v>22657.599999999999</v>
      </c>
    </row>
    <row r="19" spans="1:3" s="1" customFormat="1" ht="18.75" customHeight="1" x14ac:dyDescent="0.25">
      <c r="A19" s="12"/>
      <c r="B19" s="9" t="s">
        <v>20</v>
      </c>
      <c r="C19" s="27">
        <v>15650.880000000001</v>
      </c>
    </row>
    <row r="20" spans="1:3" s="1" customFormat="1" ht="27.75" customHeight="1" x14ac:dyDescent="0.25">
      <c r="A20" s="10" t="s">
        <v>21</v>
      </c>
      <c r="B20" s="9" t="s">
        <v>22</v>
      </c>
      <c r="C20" s="27">
        <v>4893.924</v>
      </c>
    </row>
    <row r="21" spans="1:3" s="1" customFormat="1" ht="31.5" x14ac:dyDescent="0.25">
      <c r="A21" s="10" t="s">
        <v>23</v>
      </c>
      <c r="B21" s="9" t="s">
        <v>24</v>
      </c>
      <c r="C21" s="27">
        <v>1287.9000000000001</v>
      </c>
    </row>
    <row r="22" spans="1:3" s="1" customFormat="1" ht="31.5" x14ac:dyDescent="0.25">
      <c r="A22" s="10" t="s">
        <v>25</v>
      </c>
      <c r="B22" s="9" t="s">
        <v>26</v>
      </c>
      <c r="C22" s="27">
        <v>4829.7599999999993</v>
      </c>
    </row>
    <row r="23" spans="1:3" s="1" customFormat="1" ht="23.25" customHeight="1" x14ac:dyDescent="0.25">
      <c r="A23" s="10" t="s">
        <v>27</v>
      </c>
      <c r="B23" s="9" t="s">
        <v>28</v>
      </c>
      <c r="C23" s="27">
        <v>19666.432000000001</v>
      </c>
    </row>
    <row r="24" spans="1:3" s="1" customFormat="1" ht="18.75" customHeight="1" x14ac:dyDescent="0.25">
      <c r="A24" s="10"/>
      <c r="B24" s="11" t="s">
        <v>29</v>
      </c>
      <c r="C24" s="27">
        <f>SUM(C16:C23)</f>
        <v>79163.936000000002</v>
      </c>
    </row>
    <row r="25" spans="1:3" s="1" customFormat="1" ht="15.75" x14ac:dyDescent="0.25">
      <c r="A25" s="10"/>
      <c r="B25" s="6" t="s">
        <v>30</v>
      </c>
      <c r="C25" s="27"/>
    </row>
    <row r="26" spans="1:3" s="1" customFormat="1" ht="31.5" x14ac:dyDescent="0.25">
      <c r="A26" s="10" t="s">
        <v>31</v>
      </c>
      <c r="B26" s="9" t="s">
        <v>32</v>
      </c>
      <c r="C26" s="27">
        <v>80116.703999999998</v>
      </c>
    </row>
    <row r="27" spans="1:3" s="1" customFormat="1" ht="18.75" customHeight="1" x14ac:dyDescent="0.25">
      <c r="A27" s="10" t="s">
        <v>33</v>
      </c>
      <c r="B27" s="9" t="s">
        <v>34</v>
      </c>
      <c r="C27" s="27">
        <v>77.47</v>
      </c>
    </row>
    <row r="28" spans="1:3" s="1" customFormat="1" ht="18.75" customHeight="1" x14ac:dyDescent="0.25">
      <c r="A28" s="10"/>
      <c r="B28" s="11" t="s">
        <v>29</v>
      </c>
      <c r="C28" s="7">
        <f>SUM(C26:C27)</f>
        <v>80194.173999999999</v>
      </c>
    </row>
    <row r="29" spans="1:3" s="1" customFormat="1" ht="15.75" x14ac:dyDescent="0.25">
      <c r="A29" s="10"/>
      <c r="B29" s="6" t="s">
        <v>35</v>
      </c>
      <c r="C29" s="27"/>
    </row>
    <row r="30" spans="1:3" s="1" customFormat="1" ht="15.75" x14ac:dyDescent="0.25">
      <c r="A30" s="10" t="s">
        <v>36</v>
      </c>
      <c r="B30" s="9" t="s">
        <v>37</v>
      </c>
      <c r="C30" s="27">
        <v>5444.1720000000005</v>
      </c>
    </row>
    <row r="31" spans="1:3" s="1" customFormat="1" ht="31.5" x14ac:dyDescent="0.25">
      <c r="A31" s="10" t="s">
        <v>38</v>
      </c>
      <c r="B31" s="9" t="s">
        <v>39</v>
      </c>
      <c r="C31" s="27">
        <v>21776.688000000002</v>
      </c>
    </row>
    <row r="32" spans="1:3" s="1" customFormat="1" ht="31.5" x14ac:dyDescent="0.25">
      <c r="A32" s="10" t="s">
        <v>40</v>
      </c>
      <c r="B32" s="9" t="s">
        <v>41</v>
      </c>
      <c r="C32" s="27">
        <v>16332.516000000001</v>
      </c>
    </row>
    <row r="33" spans="1:3" s="1" customFormat="1" ht="31.5" x14ac:dyDescent="0.25">
      <c r="A33" s="10" t="s">
        <v>42</v>
      </c>
      <c r="B33" s="9" t="s">
        <v>43</v>
      </c>
      <c r="C33" s="27">
        <v>27601.728000000003</v>
      </c>
    </row>
    <row r="34" spans="1:3" s="1" customFormat="1" ht="15.75" x14ac:dyDescent="0.25">
      <c r="A34" s="10"/>
      <c r="B34" s="11" t="s">
        <v>44</v>
      </c>
      <c r="C34" s="27">
        <f>SUM(C30:C33)</f>
        <v>71155.104000000007</v>
      </c>
    </row>
    <row r="35" spans="1:3" s="1" customFormat="1" ht="15.75" x14ac:dyDescent="0.25">
      <c r="A35" s="10"/>
      <c r="B35" s="5" t="s">
        <v>45</v>
      </c>
      <c r="C35" s="27"/>
    </row>
    <row r="36" spans="1:3" s="1" customFormat="1" ht="15.75" x14ac:dyDescent="0.25">
      <c r="A36" s="10"/>
      <c r="B36" s="11" t="s">
        <v>46</v>
      </c>
      <c r="C36" s="27">
        <v>26464.642</v>
      </c>
    </row>
    <row r="37" spans="1:3" s="1" customFormat="1" ht="15.75" x14ac:dyDescent="0.25">
      <c r="A37" s="10"/>
      <c r="B37" s="11" t="s">
        <v>47</v>
      </c>
      <c r="C37" s="27">
        <v>3519.4800000000005</v>
      </c>
    </row>
    <row r="38" spans="1:3" s="1" customFormat="1" ht="15.75" x14ac:dyDescent="0.25">
      <c r="A38" s="10"/>
      <c r="B38" s="11" t="s">
        <v>48</v>
      </c>
      <c r="C38" s="27">
        <v>20312.099999999999</v>
      </c>
    </row>
    <row r="39" spans="1:3" s="1" customFormat="1" ht="15.75" x14ac:dyDescent="0.25">
      <c r="A39" s="10"/>
      <c r="B39" s="11" t="s">
        <v>49</v>
      </c>
      <c r="C39" s="27">
        <v>26305.5</v>
      </c>
    </row>
    <row r="40" spans="1:3" s="1" customFormat="1" ht="15.75" x14ac:dyDescent="0.25">
      <c r="A40" s="10"/>
      <c r="B40" s="11" t="s">
        <v>50</v>
      </c>
      <c r="C40" s="7">
        <f>SUM(C36:C39)</f>
        <v>76601.721999999994</v>
      </c>
    </row>
    <row r="41" spans="1:3" s="1" customFormat="1" ht="31.5" x14ac:dyDescent="0.25">
      <c r="A41" s="5" t="s">
        <v>51</v>
      </c>
      <c r="B41" s="11" t="s">
        <v>52</v>
      </c>
      <c r="C41" s="27">
        <v>27960.191999999999</v>
      </c>
    </row>
    <row r="42" spans="1:3" s="1" customFormat="1" ht="19.5" customHeight="1" x14ac:dyDescent="0.25">
      <c r="A42" s="5" t="s">
        <v>53</v>
      </c>
      <c r="B42" s="11" t="s">
        <v>122</v>
      </c>
      <c r="C42" s="27">
        <v>7796.5920000000015</v>
      </c>
    </row>
    <row r="43" spans="1:3" s="1" customFormat="1" ht="15.75" x14ac:dyDescent="0.25">
      <c r="A43" s="5"/>
      <c r="B43" s="11" t="s">
        <v>54</v>
      </c>
      <c r="C43" s="7">
        <f>SUM(C41:C42)</f>
        <v>35756.784</v>
      </c>
    </row>
    <row r="44" spans="1:3" s="1" customFormat="1" ht="15.75" x14ac:dyDescent="0.25">
      <c r="A44" s="5" t="s">
        <v>55</v>
      </c>
      <c r="B44" s="11" t="s">
        <v>56</v>
      </c>
      <c r="C44" s="7">
        <v>1748.2800000000002</v>
      </c>
    </row>
    <row r="45" spans="1:3" s="1" customFormat="1" ht="15.75" x14ac:dyDescent="0.25">
      <c r="A45" s="5" t="s">
        <v>57</v>
      </c>
      <c r="B45" s="11" t="s">
        <v>58</v>
      </c>
      <c r="C45" s="7">
        <v>1861.4040000000002</v>
      </c>
    </row>
    <row r="46" spans="1:3" s="1" customFormat="1" ht="20.25" customHeight="1" x14ac:dyDescent="0.25">
      <c r="A46" s="5"/>
      <c r="B46" s="13" t="s">
        <v>59</v>
      </c>
      <c r="C46" s="27"/>
    </row>
    <row r="47" spans="1:3" s="1" customFormat="1" ht="27" customHeight="1" x14ac:dyDescent="0.25">
      <c r="A47" s="10" t="s">
        <v>60</v>
      </c>
      <c r="B47" s="9" t="s">
        <v>61</v>
      </c>
      <c r="C47" s="27">
        <v>5368.44</v>
      </c>
    </row>
    <row r="48" spans="1:3" s="1" customFormat="1" ht="24.75" customHeight="1" x14ac:dyDescent="0.25">
      <c r="A48" s="10" t="s">
        <v>62</v>
      </c>
      <c r="B48" s="9" t="s">
        <v>63</v>
      </c>
      <c r="C48" s="27">
        <v>4045.1999999999994</v>
      </c>
    </row>
    <row r="49" spans="1:3" s="1" customFormat="1" ht="36" customHeight="1" x14ac:dyDescent="0.25">
      <c r="A49" s="10" t="s">
        <v>64</v>
      </c>
      <c r="B49" s="9" t="s">
        <v>65</v>
      </c>
      <c r="C49" s="27">
        <v>3938.52</v>
      </c>
    </row>
    <row r="50" spans="1:3" s="1" customFormat="1" ht="36" customHeight="1" x14ac:dyDescent="0.25">
      <c r="A50" s="10" t="s">
        <v>66</v>
      </c>
      <c r="B50" s="9" t="s">
        <v>67</v>
      </c>
      <c r="C50" s="27">
        <v>3938.52</v>
      </c>
    </row>
    <row r="51" spans="1:3" s="1" customFormat="1" ht="40.5" customHeight="1" x14ac:dyDescent="0.25">
      <c r="A51" s="10" t="s">
        <v>68</v>
      </c>
      <c r="B51" s="9" t="s">
        <v>69</v>
      </c>
      <c r="C51" s="27">
        <v>3938.52</v>
      </c>
    </row>
    <row r="52" spans="1:3" s="1" customFormat="1" ht="15.75" x14ac:dyDescent="0.25">
      <c r="A52" s="10"/>
      <c r="B52" s="11" t="s">
        <v>70</v>
      </c>
      <c r="C52" s="7">
        <f>SUM(C47:C51)</f>
        <v>21229.200000000001</v>
      </c>
    </row>
    <row r="53" spans="1:3" s="1" customFormat="1" ht="15.75" x14ac:dyDescent="0.25">
      <c r="A53" s="10"/>
      <c r="B53" s="6" t="s">
        <v>71</v>
      </c>
      <c r="C53" s="27"/>
    </row>
    <row r="54" spans="1:3" s="1" customFormat="1" ht="15.75" x14ac:dyDescent="0.25">
      <c r="A54" s="10" t="s">
        <v>72</v>
      </c>
      <c r="B54" s="9" t="s">
        <v>73</v>
      </c>
      <c r="C54" s="27"/>
    </row>
    <row r="55" spans="1:3" s="1" customFormat="1" ht="15.75" x14ac:dyDescent="0.25">
      <c r="A55" s="10"/>
      <c r="B55" s="14" t="s">
        <v>74</v>
      </c>
      <c r="C55" s="27">
        <v>777.98</v>
      </c>
    </row>
    <row r="56" spans="1:3" s="1" customFormat="1" ht="15.75" x14ac:dyDescent="0.25">
      <c r="A56" s="15"/>
      <c r="B56" s="16" t="s">
        <v>75</v>
      </c>
      <c r="C56" s="27">
        <v>0</v>
      </c>
    </row>
    <row r="57" spans="1:3" s="1" customFormat="1" ht="31.5" x14ac:dyDescent="0.25">
      <c r="A57" s="15"/>
      <c r="B57" s="14" t="s">
        <v>76</v>
      </c>
      <c r="C57" s="27">
        <v>0</v>
      </c>
    </row>
    <row r="58" spans="1:3" s="1" customFormat="1" ht="15.75" x14ac:dyDescent="0.25">
      <c r="A58" s="10"/>
      <c r="B58" s="9" t="s">
        <v>77</v>
      </c>
      <c r="C58" s="27">
        <v>0</v>
      </c>
    </row>
    <row r="59" spans="1:3" s="1" customFormat="1" ht="15.75" x14ac:dyDescent="0.25">
      <c r="A59" s="10"/>
      <c r="B59" s="17" t="s">
        <v>78</v>
      </c>
      <c r="C59" s="27">
        <v>0</v>
      </c>
    </row>
    <row r="60" spans="1:3" s="1" customFormat="1" ht="15.75" x14ac:dyDescent="0.25">
      <c r="A60" s="18"/>
      <c r="B60" s="19" t="s">
        <v>79</v>
      </c>
      <c r="C60" s="27">
        <v>0</v>
      </c>
    </row>
    <row r="61" spans="1:3" s="1" customFormat="1" ht="15.75" x14ac:dyDescent="0.25">
      <c r="A61" s="18" t="s">
        <v>80</v>
      </c>
      <c r="B61" s="14" t="s">
        <v>81</v>
      </c>
      <c r="C61" s="27">
        <v>192.59</v>
      </c>
    </row>
    <row r="62" spans="1:3" s="1" customFormat="1" ht="15.75" x14ac:dyDescent="0.25">
      <c r="A62" s="18" t="s">
        <v>82</v>
      </c>
      <c r="B62" s="14" t="s">
        <v>83</v>
      </c>
      <c r="C62" s="27">
        <v>121.39</v>
      </c>
    </row>
    <row r="63" spans="1:3" s="1" customFormat="1" ht="17.25" customHeight="1" x14ac:dyDescent="0.25">
      <c r="A63" s="18" t="s">
        <v>84</v>
      </c>
      <c r="B63" s="14" t="s">
        <v>85</v>
      </c>
      <c r="C63" s="27"/>
    </row>
    <row r="64" spans="1:3" s="1" customFormat="1" ht="15.75" x14ac:dyDescent="0.25">
      <c r="A64" s="18" t="s">
        <v>0</v>
      </c>
      <c r="B64" s="16" t="s">
        <v>86</v>
      </c>
      <c r="C64" s="27">
        <v>720.54</v>
      </c>
    </row>
    <row r="65" spans="1:3" s="1" customFormat="1" ht="15.75" x14ac:dyDescent="0.25">
      <c r="A65" s="10"/>
      <c r="B65" s="9" t="s">
        <v>87</v>
      </c>
      <c r="C65" s="27">
        <v>0</v>
      </c>
    </row>
    <row r="66" spans="1:3" s="1" customFormat="1" ht="31.5" x14ac:dyDescent="0.25">
      <c r="A66" s="10"/>
      <c r="B66" s="14" t="s">
        <v>88</v>
      </c>
      <c r="C66" s="27">
        <v>745.34</v>
      </c>
    </row>
    <row r="67" spans="1:3" s="1" customFormat="1" ht="15.75" x14ac:dyDescent="0.25">
      <c r="A67" s="10"/>
      <c r="B67" s="14" t="s">
        <v>89</v>
      </c>
      <c r="C67" s="27"/>
    </row>
    <row r="68" spans="1:3" s="1" customFormat="1" ht="15.75" x14ac:dyDescent="0.25">
      <c r="A68" s="10"/>
      <c r="B68" s="14" t="s">
        <v>90</v>
      </c>
      <c r="C68" s="27"/>
    </row>
    <row r="69" spans="1:3" s="1" customFormat="1" ht="15.75" x14ac:dyDescent="0.25">
      <c r="A69" s="10"/>
      <c r="B69" s="16" t="s">
        <v>91</v>
      </c>
      <c r="C69" s="27"/>
    </row>
    <row r="70" spans="1:3" s="1" customFormat="1" ht="15.75" x14ac:dyDescent="0.25">
      <c r="A70" s="10"/>
      <c r="B70" s="14" t="s">
        <v>92</v>
      </c>
      <c r="C70" s="27">
        <v>0</v>
      </c>
    </row>
    <row r="71" spans="1:3" s="1" customFormat="1" ht="31.5" x14ac:dyDescent="0.25">
      <c r="A71" s="10"/>
      <c r="B71" s="14" t="s">
        <v>93</v>
      </c>
      <c r="C71" s="27">
        <v>2521.21</v>
      </c>
    </row>
    <row r="72" spans="1:3" s="1" customFormat="1" ht="15.75" x14ac:dyDescent="0.25">
      <c r="A72" s="10"/>
      <c r="B72" s="14" t="s">
        <v>94</v>
      </c>
      <c r="C72" s="27"/>
    </row>
    <row r="73" spans="1:3" s="1" customFormat="1" ht="31.5" x14ac:dyDescent="0.25">
      <c r="A73" s="10"/>
      <c r="B73" s="14" t="s">
        <v>95</v>
      </c>
      <c r="C73" s="27">
        <v>641.79899999999998</v>
      </c>
    </row>
    <row r="74" spans="1:3" s="1" customFormat="1" ht="15.75" x14ac:dyDescent="0.25">
      <c r="A74" s="10"/>
      <c r="B74" s="14" t="s">
        <v>96</v>
      </c>
      <c r="C74" s="27">
        <v>345.48800000000006</v>
      </c>
    </row>
    <row r="75" spans="1:3" s="1" customFormat="1" ht="15.75" x14ac:dyDescent="0.25">
      <c r="A75" s="10"/>
      <c r="B75" s="14" t="s">
        <v>97</v>
      </c>
      <c r="C75" s="27">
        <v>345.48800000000006</v>
      </c>
    </row>
    <row r="76" spans="1:3" s="1" customFormat="1" ht="31.5" x14ac:dyDescent="0.25">
      <c r="A76" s="10"/>
      <c r="B76" s="14" t="s">
        <v>98</v>
      </c>
      <c r="C76" s="27">
        <v>574.39</v>
      </c>
    </row>
    <row r="77" spans="1:3" s="1" customFormat="1" ht="15.75" x14ac:dyDescent="0.25">
      <c r="A77" s="10"/>
      <c r="B77" s="9" t="s">
        <v>99</v>
      </c>
      <c r="C77" s="27">
        <v>41378.82</v>
      </c>
    </row>
    <row r="78" spans="1:3" s="1" customFormat="1" ht="31.5" x14ac:dyDescent="0.25">
      <c r="A78" s="10"/>
      <c r="B78" s="14" t="s">
        <v>100</v>
      </c>
      <c r="C78" s="27">
        <v>0</v>
      </c>
    </row>
    <row r="79" spans="1:3" s="1" customFormat="1" ht="15.75" x14ac:dyDescent="0.25">
      <c r="A79" s="10"/>
      <c r="B79" s="14" t="s">
        <v>101</v>
      </c>
      <c r="C79" s="27"/>
    </row>
    <row r="80" spans="1:3" s="1" customFormat="1" ht="15.75" x14ac:dyDescent="0.25">
      <c r="A80" s="10"/>
      <c r="B80" s="14" t="s">
        <v>102</v>
      </c>
      <c r="C80" s="27">
        <v>574.39</v>
      </c>
    </row>
    <row r="81" spans="1:3" s="1" customFormat="1" ht="31.5" x14ac:dyDescent="0.25">
      <c r="A81" s="10"/>
      <c r="B81" s="9" t="s">
        <v>103</v>
      </c>
      <c r="C81" s="27">
        <v>633.67499999999995</v>
      </c>
    </row>
    <row r="82" spans="1:3" s="1" customFormat="1" ht="15.75" x14ac:dyDescent="0.25">
      <c r="A82" s="10"/>
      <c r="B82" s="9" t="s">
        <v>104</v>
      </c>
      <c r="C82" s="27"/>
    </row>
    <row r="83" spans="1:3" s="1" customFormat="1" ht="15.75" x14ac:dyDescent="0.25">
      <c r="A83" s="10"/>
      <c r="B83" s="9" t="s">
        <v>105</v>
      </c>
      <c r="C83" s="27">
        <v>639.17999999999995</v>
      </c>
    </row>
    <row r="84" spans="1:3" s="1" customFormat="1" ht="15.75" x14ac:dyDescent="0.25">
      <c r="A84" s="5"/>
      <c r="B84" s="11" t="s">
        <v>106</v>
      </c>
      <c r="C84" s="7">
        <f>SUM(C55:C83)</f>
        <v>50212.280000000006</v>
      </c>
    </row>
    <row r="85" spans="1:3" s="1" customFormat="1" ht="15.75" x14ac:dyDescent="0.25">
      <c r="A85" s="5" t="s">
        <v>107</v>
      </c>
      <c r="B85" s="9" t="s">
        <v>108</v>
      </c>
      <c r="C85" s="7">
        <v>15055.487999999999</v>
      </c>
    </row>
    <row r="86" spans="1:3" s="1" customFormat="1" ht="15.75" x14ac:dyDescent="0.25">
      <c r="A86" s="10"/>
      <c r="B86" s="9" t="s">
        <v>109</v>
      </c>
      <c r="C86" s="7">
        <f>112378.464</f>
        <v>112378.46400000001</v>
      </c>
    </row>
    <row r="87" spans="1:3" s="1" customFormat="1" ht="22.5" customHeight="1" x14ac:dyDescent="0.25">
      <c r="A87" s="10" t="s">
        <v>110</v>
      </c>
      <c r="B87" s="11" t="s">
        <v>111</v>
      </c>
      <c r="C87" s="7">
        <f>C14+C24+C28+C34+C40+C43+C44+C45+C84+C85+C86</f>
        <v>596852.76520000002</v>
      </c>
    </row>
    <row r="88" spans="1:3" s="20" customFormat="1" ht="15" customHeight="1" x14ac:dyDescent="0.25">
      <c r="A88" s="21"/>
      <c r="B88" s="22" t="s">
        <v>116</v>
      </c>
      <c r="C88" s="28">
        <v>616424.4</v>
      </c>
    </row>
    <row r="89" spans="1:3" s="23" customFormat="1" ht="15.75" x14ac:dyDescent="0.25">
      <c r="A89" s="21"/>
      <c r="B89" s="22" t="s">
        <v>117</v>
      </c>
      <c r="C89" s="28">
        <v>603099.09</v>
      </c>
    </row>
    <row r="90" spans="1:3" s="23" customFormat="1" ht="15.75" x14ac:dyDescent="0.25">
      <c r="A90" s="21"/>
      <c r="B90" s="22" t="s">
        <v>118</v>
      </c>
      <c r="C90" s="28">
        <v>0</v>
      </c>
    </row>
    <row r="91" spans="1:3" s="23" customFormat="1" ht="15.75" x14ac:dyDescent="0.25">
      <c r="A91" s="21"/>
      <c r="B91" s="22" t="s">
        <v>119</v>
      </c>
      <c r="C91" s="28">
        <v>5109.72</v>
      </c>
    </row>
    <row r="92" spans="1:3" s="23" customFormat="1" ht="15.75" x14ac:dyDescent="0.25">
      <c r="A92" s="21"/>
      <c r="B92" s="22" t="s">
        <v>121</v>
      </c>
      <c r="C92" s="24">
        <f>C89+C91-C87</f>
        <v>11356.044799999916</v>
      </c>
    </row>
    <row r="93" spans="1:3" s="23" customFormat="1" ht="15.75" x14ac:dyDescent="0.25">
      <c r="A93" s="21"/>
      <c r="B93" s="22" t="s">
        <v>120</v>
      </c>
      <c r="C93" s="24">
        <f>C5+C92</f>
        <v>185831.24552499983</v>
      </c>
    </row>
    <row r="94" spans="1:3" s="26" customFormat="1" ht="29.25" customHeight="1" x14ac:dyDescent="0.25">
      <c r="A94" s="2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2024-01-30T06:15:29Z</dcterms:created>
  <dcterms:modified xsi:type="dcterms:W3CDTF">2024-03-14T04:38:50Z</dcterms:modified>
</cp:coreProperties>
</file>