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Молодеж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20" i="1" l="1"/>
  <c r="C218" i="1" l="1"/>
  <c r="C18" i="1"/>
  <c r="C24" i="1"/>
  <c r="C36" i="1"/>
  <c r="C45" i="1"/>
  <c r="C50" i="1"/>
  <c r="C53" i="1"/>
  <c r="C62" i="1"/>
  <c r="C221" i="1" l="1"/>
  <c r="C230" i="1" s="1"/>
  <c r="C231" i="1" s="1"/>
</calcChain>
</file>

<file path=xl/sharedStrings.xml><?xml version="1.0" encoding="utf-8"?>
<sst xmlns="http://schemas.openxmlformats.org/spreadsheetml/2006/main" count="163" uniqueCount="146">
  <si>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</si>
  <si>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</si>
  <si>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ул.Молодежная, 5</t>
  </si>
  <si>
    <t>г</t>
  </si>
  <si>
    <t>д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</si>
  <si>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</si>
  <si>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</si>
  <si>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</si>
  <si>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</si>
  <si>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Влажное подметание общих лоджий (апрель-сентябрь)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</si>
  <si>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</si>
  <si>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</si>
  <si>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</si>
  <si>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</si>
  <si>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</si>
  <si>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</si>
  <si>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</si>
  <si>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</si>
  <si>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</si>
  <si>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</si>
  <si>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</si>
  <si>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</si>
  <si>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</si>
  <si>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</si>
  <si>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</si>
  <si>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</t>
  </si>
  <si>
    <t xml:space="preserve">            ИТОГО по п. 2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</si>
  <si>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</si>
  <si>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</si>
  <si>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территории после кошения</t>
  </si>
  <si>
    <t>Уборка мусора с газона в летний период (листья и сучья)</t>
  </si>
  <si>
    <t>2.3</t>
  </si>
  <si>
    <t>Уборка мусора с газона в летний период (случайный мусор)</t>
  </si>
  <si>
    <t>2.4</t>
  </si>
  <si>
    <t>Очистка урн</t>
  </si>
  <si>
    <t>Подметание снега  высотой до 2-х см</t>
  </si>
  <si>
    <t>Подметание снега  выше 2-х см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</si>
  <si>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</si>
  <si>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</si>
  <si>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</si>
  <si>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</si>
  <si>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</si>
  <si>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</si>
  <si>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</si>
  <si>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</si>
  <si>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</si>
  <si>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</si>
  <si>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</si>
  <si>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</si>
  <si>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</si>
  <si>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</si>
  <si>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14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</si>
  <si>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</si>
  <si>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</si>
  <si>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</si>
  <si>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</si>
  <si>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</si>
  <si>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</si>
  <si>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</si>
  <si>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</si>
  <si>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</si>
  <si>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</si>
  <si>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</si>
  <si>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>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</si>
  <si>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</si>
  <si>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</si>
  <si>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</si>
  <si>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</si>
  <si>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</si>
  <si>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</si>
  <si>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</si>
  <si>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</si>
  <si>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</si>
  <si>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</si>
  <si>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</si>
  <si>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</si>
  <si>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</si>
  <si>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</si>
  <si>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</si>
  <si>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</si>
  <si>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</si>
  <si>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</si>
  <si>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монтаж розетки в ЩУРС для монтажа окон (4 этаж)</t>
  </si>
  <si>
    <t>Замена блока питания на видеорегистраторе</t>
  </si>
  <si>
    <t>Текущий ремонт систем водоснабжения, водоотведения (непредвиденные работы)</t>
  </si>
  <si>
    <t>устранение свища на стояке ХВС (кв.№44)</t>
  </si>
  <si>
    <t>замена участка канализации Ду 50мм (подвал, стояк кв.№4):</t>
  </si>
  <si>
    <t>а</t>
  </si>
  <si>
    <t>смена участка канализационной трубы Ду 50 мм</t>
  </si>
  <si>
    <t>б</t>
  </si>
  <si>
    <t>установка переходной манжеты 50*73</t>
  </si>
  <si>
    <t>в</t>
  </si>
  <si>
    <t>смена канализационного отвода Ду 50*45</t>
  </si>
  <si>
    <t>установка канализационного перехода на чугун Ду 50 мм*75 мм+манжета</t>
  </si>
  <si>
    <t>установка канализационной муфты Ду 50 мм</t>
  </si>
  <si>
    <t xml:space="preserve">замена вентиля со сборкой на стояке ГВС  кв. 4 по смете </t>
  </si>
  <si>
    <t>замена вентиля Ду 25 мм на стояке ХВС ( стояк кв.3) с отжигом:</t>
  </si>
  <si>
    <t>установка крана шарового Ду 25 мм</t>
  </si>
  <si>
    <t xml:space="preserve">установка ниппеля 1" </t>
  </si>
  <si>
    <t>установка муфты стальной Ду 25 мм</t>
  </si>
  <si>
    <t>уплотнение соединений сантехническим льном, силиконовым герметиком</t>
  </si>
  <si>
    <t>сварочные работы</t>
  </si>
  <si>
    <t>устранение свища на стояке ГВС (кв.№5)</t>
  </si>
  <si>
    <t>устранение свища на стояке ГВС (кв.№33)</t>
  </si>
  <si>
    <t>9.3</t>
  </si>
  <si>
    <t>Текущий ремонт систем конструкт.элементов) (непредвиденные работы</t>
  </si>
  <si>
    <t>осмот чердака на наличие течей с кровли</t>
  </si>
  <si>
    <t>слив воды с емкостей в чердачном помещении</t>
  </si>
  <si>
    <t>осмотр чердака на наличие течей с кровли</t>
  </si>
  <si>
    <t>ремонт контейнерной тележки со сваркой и заменой поворотного колеса</t>
  </si>
  <si>
    <t>очистка козырька от снега над спуском в подвал</t>
  </si>
  <si>
    <t>переустановка емкости над кв. 54</t>
  </si>
  <si>
    <t>установка нового мешка на чердаке (течь с кровли)</t>
  </si>
  <si>
    <t>переустановка лотка б/у L=2,5 мп</t>
  </si>
  <si>
    <t>заделка примыкания ствола мусоропровода L=0,6мп герметиком Абрис(между 5 и 6 этажом)</t>
  </si>
  <si>
    <t>установка емкости в чердачном помещении в месте течи с кровли</t>
  </si>
  <si>
    <t>открытие балконных дверей (общие лоджии ) в подъезде</t>
  </si>
  <si>
    <t>укрепление притворную планку балконной двери 4 этаж</t>
  </si>
  <si>
    <t>открытие форточек в оконных проемах на лестничных клетках</t>
  </si>
  <si>
    <t>открытие продухов</t>
  </si>
  <si>
    <t xml:space="preserve">Установка оконных и балконных блоков (4,5 этажи) согласно договора </t>
  </si>
  <si>
    <t>ремонт порогов 4,5 этаж по смете</t>
  </si>
  <si>
    <t>ремонт наружных швов кв.11 промышленными альпинистами</t>
  </si>
  <si>
    <t>ремонт кровли</t>
  </si>
  <si>
    <t xml:space="preserve">Установка оконных и балконных блоков (2,3 этажи) согласно договора </t>
  </si>
  <si>
    <t>закрытие и утепление продухов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</si>
  <si>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</si>
  <si>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</si>
  <si>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</si>
  <si>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:</t>
  </si>
  <si>
    <t>по управлению и обслуживанию</t>
  </si>
  <si>
    <t>МКД по ул.Молодежная 5</t>
  </si>
  <si>
    <t xml:space="preserve">Итого начислено населению </t>
  </si>
  <si>
    <t xml:space="preserve">Итого оплачено населением </t>
  </si>
  <si>
    <t>Игра Сервис: начислено  (без НДС)</t>
  </si>
  <si>
    <t>Сибирские сети: начислено (без НДС)</t>
  </si>
  <si>
    <t>ООО "Т2 Мобайл": начислено (без НДС)</t>
  </si>
  <si>
    <t>ИП Суворова М.В.: начислено (без НДС)</t>
  </si>
  <si>
    <t xml:space="preserve">ООО "Мегафон": начислено </t>
  </si>
  <si>
    <t>ООО "45КА": начислено</t>
  </si>
  <si>
    <t>Результат накоплением "+" - экономия "-" - перерасход</t>
  </si>
  <si>
    <t xml:space="preserve">Отчет за 2023 г. </t>
  </si>
  <si>
    <t>Результат на 01.01.2023 г. ("+" экономия, "-" перерасход)</t>
  </si>
  <si>
    <t>Результат за 2023 год "+" - экономия "-" - перерасход</t>
  </si>
  <si>
    <t>Установка велосипедной стойки</t>
  </si>
  <si>
    <t>Оплата услуг председателя Совета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</si>
</sst>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i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16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2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2" fillId="0" borderId="0" xfId="1" applyNumberFormat="1" applyFont="1"/>
    <xf numFmtId="0" fontId="2" fillId="0" borderId="0" xfId="1" applyFont="1"/>
    <xf numFmtId="0" fontId="2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vertical="center" wrapText="1"/>
    </xf>
    <xf numFmtId="2" fontId="4" fillId="0" borderId="1" xfId="2" applyNumberFormat="1" applyFont="1" applyFill="1" applyBorder="1" applyAlignment="1">
      <alignment wrapText="1"/>
    </xf>
    <xf numFmtId="2" fontId="4" fillId="0" borderId="1" xfId="2" applyNumberFormat="1" applyFont="1" applyBorder="1" applyAlignment="1">
      <alignment wrapText="1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0" xfId="0" applyFont="1" applyFill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"/>
  <sheetViews>
    <sheetView tabSelected="1" topLeftCell="A204" workbookViewId="0">
      <selection activeCell="G224" sqref="G224"/>
    </sheetView>
  </sheetViews>
  <sheetFormatPr defaultColWidth="9.140625" defaultRowHeight="15.75" x14ac:dyDescent="0.25"/>
  <cols>
    <col min="1" max="1" width="5.28515625" style="48" customWidth="1"/>
    <col min="2" max="2" width="86.85546875" style="48" customWidth="1"/>
    <col min="3" max="3" width="20.140625" style="48" customWidth="1"/>
    <col min="4" max="186" width="9.140625" style="48" customWidth="1"/>
    <col min="187" max="187" width="5.28515625" style="48" customWidth="1"/>
    <col min="188" max="188" width="46" style="48" customWidth="1"/>
    <col min="189" max="192" width="9.28515625" style="48" customWidth="1"/>
    <col min="193" max="193" width="9.5703125" style="48" customWidth="1"/>
    <col min="194" max="194" width="9.140625" style="48" customWidth="1"/>
    <col min="195" max="198" width="9.28515625" style="48" customWidth="1"/>
    <col min="199" max="209" width="9.140625" style="48" customWidth="1"/>
    <col min="210" max="210" width="10.85546875" style="48" customWidth="1"/>
    <col min="211" max="212" width="9.140625" style="48" customWidth="1"/>
    <col min="213" max="213" width="9" style="48" customWidth="1"/>
    <col min="214" max="230" width="9.140625" style="48" customWidth="1"/>
    <col min="231" max="231" width="10.140625" style="48" customWidth="1"/>
    <col min="232" max="242" width="9.140625" style="48" customWidth="1"/>
    <col min="243" max="243" width="12.42578125" style="48" customWidth="1"/>
    <col min="244" max="16384" width="9.140625" style="48"/>
  </cols>
  <sheetData>
    <row r="1" spans="1:5" s="31" customFormat="1" hidden="1" x14ac:dyDescent="0.25">
      <c r="A1" s="41" t="s">
        <v>0</v>
      </c>
      <c r="B1" s="41"/>
    </row>
    <row r="2" spans="1:5" s="31" customFormat="1" hidden="1" x14ac:dyDescent="0.25">
      <c r="A2" s="41" t="s">
        <v>1</v>
      </c>
      <c r="B2" s="41"/>
    </row>
    <row r="3" spans="1:5" s="31" customFormat="1" hidden="1" x14ac:dyDescent="0.25">
      <c r="A3" s="42" t="s">
        <v>2</v>
      </c>
      <c r="B3" s="42"/>
    </row>
    <row r="4" spans="1:5" s="31" customFormat="1" hidden="1" x14ac:dyDescent="0.25">
      <c r="B4" s="42"/>
    </row>
    <row r="5" spans="1:5" s="44" customFormat="1" x14ac:dyDescent="0.25">
      <c r="A5" s="40" t="s">
        <v>141</v>
      </c>
      <c r="B5" s="40"/>
      <c r="C5" s="43"/>
    </row>
    <row r="6" spans="1:5" s="44" customFormat="1" x14ac:dyDescent="0.25">
      <c r="A6" s="40" t="s">
        <v>130</v>
      </c>
      <c r="B6" s="40"/>
      <c r="C6" s="43"/>
    </row>
    <row r="7" spans="1:5" s="44" customFormat="1" x14ac:dyDescent="0.25">
      <c r="A7" s="40" t="s">
        <v>131</v>
      </c>
      <c r="B7" s="40"/>
      <c r="C7" s="43"/>
    </row>
    <row r="8" spans="1:5" s="44" customFormat="1" x14ac:dyDescent="0.25">
      <c r="A8" s="39"/>
      <c r="B8" s="39"/>
      <c r="C8" s="43"/>
    </row>
    <row r="9" spans="1:5" s="31" customFormat="1" x14ac:dyDescent="0.25">
      <c r="A9" s="2"/>
      <c r="B9" s="3" t="s">
        <v>142</v>
      </c>
      <c r="C9" s="4">
        <v>111347.48130000022</v>
      </c>
      <c r="E9" s="45"/>
    </row>
    <row r="10" spans="1:5" s="31" customFormat="1" x14ac:dyDescent="0.25">
      <c r="A10" s="5"/>
      <c r="B10" s="6" t="s">
        <v>5</v>
      </c>
      <c r="C10" s="7"/>
    </row>
    <row r="11" spans="1:5" s="31" customFormat="1" ht="31.5" x14ac:dyDescent="0.25">
      <c r="A11" s="5" t="s">
        <v>6</v>
      </c>
      <c r="B11" s="8" t="s">
        <v>7</v>
      </c>
      <c r="C11" s="34">
        <v>22193.08</v>
      </c>
    </row>
    <row r="12" spans="1:5" s="31" customFormat="1" ht="31.5" x14ac:dyDescent="0.25">
      <c r="A12" s="5"/>
      <c r="B12" s="8" t="s">
        <v>8</v>
      </c>
      <c r="C12" s="34">
        <v>29561.279999999995</v>
      </c>
    </row>
    <row r="13" spans="1:5" s="31" customFormat="1" ht="15" customHeight="1" x14ac:dyDescent="0.25">
      <c r="A13" s="5"/>
      <c r="B13" s="8" t="s">
        <v>9</v>
      </c>
      <c r="C13" s="34">
        <v>351.12</v>
      </c>
    </row>
    <row r="14" spans="1:5" s="31" customFormat="1" x14ac:dyDescent="0.25">
      <c r="A14" s="5" t="s">
        <v>10</v>
      </c>
      <c r="B14" s="8" t="s">
        <v>11</v>
      </c>
      <c r="C14" s="34">
        <v>14064.960000000001</v>
      </c>
    </row>
    <row r="15" spans="1:5" s="31" customFormat="1" x14ac:dyDescent="0.25">
      <c r="A15" s="5"/>
      <c r="B15" s="8" t="s">
        <v>12</v>
      </c>
      <c r="C15" s="34">
        <v>34581.119999999988</v>
      </c>
    </row>
    <row r="16" spans="1:5" s="31" customFormat="1" x14ac:dyDescent="0.25">
      <c r="A16" s="9" t="s">
        <v>13</v>
      </c>
      <c r="B16" s="8" t="s">
        <v>14</v>
      </c>
      <c r="C16" s="34">
        <v>68400</v>
      </c>
    </row>
    <row r="17" spans="1:3" s="31" customFormat="1" x14ac:dyDescent="0.25">
      <c r="A17" s="9"/>
      <c r="B17" s="8" t="s">
        <v>15</v>
      </c>
      <c r="C17" s="34">
        <v>4950</v>
      </c>
    </row>
    <row r="18" spans="1:3" s="31" customFormat="1" x14ac:dyDescent="0.25">
      <c r="A18" s="5"/>
      <c r="B18" s="10" t="s">
        <v>16</v>
      </c>
      <c r="C18" s="35">
        <f>SUM(C11:C17)</f>
        <v>174101.56</v>
      </c>
    </row>
    <row r="19" spans="1:3" s="31" customFormat="1" x14ac:dyDescent="0.25">
      <c r="A19" s="3"/>
      <c r="B19" s="3" t="s">
        <v>17</v>
      </c>
      <c r="C19" s="34"/>
    </row>
    <row r="20" spans="1:3" s="31" customFormat="1" x14ac:dyDescent="0.25">
      <c r="A20" s="5" t="s">
        <v>18</v>
      </c>
      <c r="B20" s="8" t="s">
        <v>19</v>
      </c>
      <c r="C20" s="34">
        <v>2451.8399999999997</v>
      </c>
    </row>
    <row r="21" spans="1:3" s="31" customFormat="1" x14ac:dyDescent="0.25">
      <c r="A21" s="5" t="s">
        <v>20</v>
      </c>
      <c r="B21" s="8" t="s">
        <v>21</v>
      </c>
      <c r="C21" s="34">
        <v>3329.0400000000009</v>
      </c>
    </row>
    <row r="22" spans="1:3" s="31" customFormat="1" x14ac:dyDescent="0.25">
      <c r="A22" s="5" t="s">
        <v>22</v>
      </c>
      <c r="B22" s="8" t="s">
        <v>23</v>
      </c>
      <c r="C22" s="34">
        <v>15139.3176</v>
      </c>
    </row>
    <row r="23" spans="1:3" s="31" customFormat="1" x14ac:dyDescent="0.25">
      <c r="A23" s="5" t="s">
        <v>24</v>
      </c>
      <c r="B23" s="8" t="s">
        <v>25</v>
      </c>
      <c r="C23" s="34">
        <v>29.08</v>
      </c>
    </row>
    <row r="24" spans="1:3" s="31" customFormat="1" x14ac:dyDescent="0.25">
      <c r="A24" s="5"/>
      <c r="B24" s="10" t="s">
        <v>26</v>
      </c>
      <c r="C24" s="35">
        <f>SUM(C20:C23)</f>
        <v>20949.277600000001</v>
      </c>
    </row>
    <row r="25" spans="1:3" s="31" customFormat="1" x14ac:dyDescent="0.25">
      <c r="A25" s="6" t="s">
        <v>27</v>
      </c>
      <c r="B25" s="6"/>
      <c r="C25" s="7"/>
    </row>
    <row r="26" spans="1:3" s="31" customFormat="1" x14ac:dyDescent="0.25">
      <c r="A26" s="9" t="s">
        <v>18</v>
      </c>
      <c r="B26" s="8" t="s">
        <v>28</v>
      </c>
      <c r="C26" s="34">
        <v>984.78399999999999</v>
      </c>
    </row>
    <row r="27" spans="1:3" s="31" customFormat="1" x14ac:dyDescent="0.25">
      <c r="A27" s="9"/>
      <c r="B27" s="8" t="s">
        <v>29</v>
      </c>
      <c r="C27" s="34">
        <v>213.31699999999998</v>
      </c>
    </row>
    <row r="28" spans="1:3" s="31" customFormat="1" x14ac:dyDescent="0.25">
      <c r="A28" s="9" t="s">
        <v>20</v>
      </c>
      <c r="B28" s="8" t="s">
        <v>30</v>
      </c>
      <c r="C28" s="34">
        <v>1718.4639999999999</v>
      </c>
    </row>
    <row r="29" spans="1:3" s="31" customFormat="1" x14ac:dyDescent="0.25">
      <c r="A29" s="9" t="s">
        <v>31</v>
      </c>
      <c r="B29" s="8" t="s">
        <v>32</v>
      </c>
      <c r="C29" s="34">
        <v>3161.4279999999999</v>
      </c>
    </row>
    <row r="30" spans="1:3" s="31" customFormat="1" x14ac:dyDescent="0.25">
      <c r="A30" s="9" t="s">
        <v>33</v>
      </c>
      <c r="B30" s="8" t="s">
        <v>34</v>
      </c>
      <c r="C30" s="34">
        <v>1051.44</v>
      </c>
    </row>
    <row r="31" spans="1:3" s="31" customFormat="1" x14ac:dyDescent="0.25">
      <c r="A31" s="9"/>
      <c r="B31" s="8" t="s">
        <v>35</v>
      </c>
      <c r="C31" s="34">
        <v>10634.859999999999</v>
      </c>
    </row>
    <row r="32" spans="1:3" s="31" customFormat="1" x14ac:dyDescent="0.25">
      <c r="A32" s="9"/>
      <c r="B32" s="8" t="s">
        <v>36</v>
      </c>
      <c r="C32" s="34">
        <v>24742.611000000001</v>
      </c>
    </row>
    <row r="33" spans="1:3" s="31" customFormat="1" ht="31.5" x14ac:dyDescent="0.25">
      <c r="A33" s="9" t="s">
        <v>24</v>
      </c>
      <c r="B33" s="8" t="s">
        <v>37</v>
      </c>
      <c r="C33" s="34">
        <v>5915.7540000000008</v>
      </c>
    </row>
    <row r="34" spans="1:3" s="31" customFormat="1" ht="31.5" x14ac:dyDescent="0.25">
      <c r="A34" s="9" t="s">
        <v>38</v>
      </c>
      <c r="B34" s="8" t="s">
        <v>39</v>
      </c>
      <c r="C34" s="34">
        <v>8811.503999999999</v>
      </c>
    </row>
    <row r="35" spans="1:3" s="31" customFormat="1" x14ac:dyDescent="0.25">
      <c r="A35" s="9" t="s">
        <v>40</v>
      </c>
      <c r="B35" s="8" t="s">
        <v>41</v>
      </c>
      <c r="C35" s="34">
        <v>5534.5919999999996</v>
      </c>
    </row>
    <row r="36" spans="1:3" s="31" customFormat="1" x14ac:dyDescent="0.25">
      <c r="A36" s="5"/>
      <c r="B36" s="10" t="s">
        <v>42</v>
      </c>
      <c r="C36" s="35">
        <f>SUM(C26:C35)</f>
        <v>62768.753999999994</v>
      </c>
    </row>
    <row r="37" spans="1:3" s="31" customFormat="1" x14ac:dyDescent="0.25">
      <c r="A37" s="6" t="s">
        <v>43</v>
      </c>
      <c r="B37" s="6"/>
      <c r="C37" s="34"/>
    </row>
    <row r="38" spans="1:3" s="31" customFormat="1" ht="31.5" x14ac:dyDescent="0.25">
      <c r="A38" s="9" t="s">
        <v>44</v>
      </c>
      <c r="B38" s="8" t="s">
        <v>45</v>
      </c>
      <c r="C38" s="34">
        <v>0</v>
      </c>
    </row>
    <row r="39" spans="1:3" s="31" customFormat="1" ht="15.75" customHeight="1" x14ac:dyDescent="0.25">
      <c r="A39" s="5"/>
      <c r="B39" s="8" t="s">
        <v>46</v>
      </c>
      <c r="C39" s="34">
        <v>44422</v>
      </c>
    </row>
    <row r="40" spans="1:3" s="31" customFormat="1" ht="15.75" customHeight="1" x14ac:dyDescent="0.25">
      <c r="A40" s="5"/>
      <c r="B40" s="8" t="s">
        <v>47</v>
      </c>
      <c r="C40" s="34">
        <v>27284.240000000002</v>
      </c>
    </row>
    <row r="41" spans="1:3" s="31" customFormat="1" ht="14.25" customHeight="1" x14ac:dyDescent="0.25">
      <c r="A41" s="5"/>
      <c r="B41" s="8" t="s">
        <v>48</v>
      </c>
      <c r="C41" s="34">
        <v>1013.17</v>
      </c>
    </row>
    <row r="42" spans="1:3" s="31" customFormat="1" ht="12.75" customHeight="1" x14ac:dyDescent="0.25">
      <c r="A42" s="5"/>
      <c r="B42" s="8" t="s">
        <v>49</v>
      </c>
      <c r="C42" s="34">
        <v>14455.51</v>
      </c>
    </row>
    <row r="43" spans="1:3" s="31" customFormat="1" x14ac:dyDescent="0.25">
      <c r="A43" s="5"/>
      <c r="B43" s="8" t="s">
        <v>50</v>
      </c>
      <c r="C43" s="34">
        <v>180.71</v>
      </c>
    </row>
    <row r="44" spans="1:3" s="31" customFormat="1" x14ac:dyDescent="0.25">
      <c r="A44" s="9" t="s">
        <v>51</v>
      </c>
      <c r="B44" s="8" t="s">
        <v>52</v>
      </c>
      <c r="C44" s="34">
        <v>232.41</v>
      </c>
    </row>
    <row r="45" spans="1:3" s="31" customFormat="1" x14ac:dyDescent="0.25">
      <c r="A45" s="5"/>
      <c r="B45" s="10" t="s">
        <v>42</v>
      </c>
      <c r="C45" s="35">
        <f>SUM(C39:C44)</f>
        <v>87588.040000000008</v>
      </c>
    </row>
    <row r="46" spans="1:3" s="31" customFormat="1" x14ac:dyDescent="0.25">
      <c r="A46" s="6" t="s">
        <v>53</v>
      </c>
      <c r="B46" s="6"/>
      <c r="C46" s="34"/>
    </row>
    <row r="47" spans="1:3" s="31" customFormat="1" ht="31.9" customHeight="1" x14ac:dyDescent="0.25">
      <c r="A47" s="9" t="s">
        <v>54</v>
      </c>
      <c r="B47" s="8" t="s">
        <v>55</v>
      </c>
      <c r="C47" s="34">
        <v>6657.4709999999995</v>
      </c>
    </row>
    <row r="48" spans="1:3" s="31" customFormat="1" ht="31.5" x14ac:dyDescent="0.25">
      <c r="A48" s="9" t="s">
        <v>56</v>
      </c>
      <c r="B48" s="8" t="s">
        <v>57</v>
      </c>
      <c r="C48" s="34">
        <v>26629.883999999998</v>
      </c>
    </row>
    <row r="49" spans="1:3" s="31" customFormat="1" ht="47.25" x14ac:dyDescent="0.25">
      <c r="A49" s="9" t="s">
        <v>58</v>
      </c>
      <c r="B49" s="8" t="s">
        <v>59</v>
      </c>
      <c r="C49" s="34">
        <v>19972.413</v>
      </c>
    </row>
    <row r="50" spans="1:3" s="31" customFormat="1" x14ac:dyDescent="0.25">
      <c r="A50" s="9"/>
      <c r="B50" s="10" t="s">
        <v>60</v>
      </c>
      <c r="C50" s="35">
        <f>SUM(C47:C49)</f>
        <v>53259.767999999996</v>
      </c>
    </row>
    <row r="51" spans="1:3" s="31" customFormat="1" ht="31.5" x14ac:dyDescent="0.25">
      <c r="A51" s="11" t="s">
        <v>61</v>
      </c>
      <c r="B51" s="10" t="s">
        <v>62</v>
      </c>
      <c r="C51" s="34">
        <v>34191.455999999998</v>
      </c>
    </row>
    <row r="52" spans="1:3" s="31" customFormat="1" x14ac:dyDescent="0.25">
      <c r="A52" s="11" t="s">
        <v>63</v>
      </c>
      <c r="B52" s="10" t="s">
        <v>64</v>
      </c>
      <c r="C52" s="34">
        <v>9534.155999999999</v>
      </c>
    </row>
    <row r="53" spans="1:3" s="31" customFormat="1" x14ac:dyDescent="0.25">
      <c r="A53" s="11"/>
      <c r="B53" s="10" t="s">
        <v>65</v>
      </c>
      <c r="C53" s="35">
        <f>SUM(C51:C52)</f>
        <v>43725.611999999994</v>
      </c>
    </row>
    <row r="54" spans="1:3" s="31" customFormat="1" x14ac:dyDescent="0.25">
      <c r="A54" s="11" t="s">
        <v>66</v>
      </c>
      <c r="B54" s="10" t="s">
        <v>67</v>
      </c>
      <c r="C54" s="35">
        <v>1263.44</v>
      </c>
    </row>
    <row r="55" spans="1:3" s="31" customFormat="1" x14ac:dyDescent="0.25">
      <c r="A55" s="11" t="s">
        <v>68</v>
      </c>
      <c r="B55" s="10" t="s">
        <v>69</v>
      </c>
      <c r="C55" s="35">
        <v>1345.1920000000002</v>
      </c>
    </row>
    <row r="56" spans="1:3" s="31" customFormat="1" x14ac:dyDescent="0.25">
      <c r="A56" s="3"/>
      <c r="B56" s="3" t="s">
        <v>70</v>
      </c>
      <c r="C56" s="34"/>
    </row>
    <row r="57" spans="1:3" s="31" customFormat="1" x14ac:dyDescent="0.25">
      <c r="A57" s="5" t="s">
        <v>71</v>
      </c>
      <c r="B57" s="8" t="s">
        <v>72</v>
      </c>
      <c r="C57" s="34">
        <v>5368.44</v>
      </c>
    </row>
    <row r="58" spans="1:3" s="31" customFormat="1" x14ac:dyDescent="0.25">
      <c r="A58" s="5" t="s">
        <v>73</v>
      </c>
      <c r="B58" s="8" t="s">
        <v>74</v>
      </c>
      <c r="C58" s="34">
        <v>4045.1999999999994</v>
      </c>
    </row>
    <row r="59" spans="1:3" s="31" customFormat="1" ht="31.5" x14ac:dyDescent="0.25">
      <c r="A59" s="5"/>
      <c r="B59" s="8" t="s">
        <v>75</v>
      </c>
      <c r="C59" s="34">
        <v>3938.52</v>
      </c>
    </row>
    <row r="60" spans="1:3" s="31" customFormat="1" ht="31.5" x14ac:dyDescent="0.25">
      <c r="A60" s="5"/>
      <c r="B60" s="8" t="s">
        <v>76</v>
      </c>
      <c r="C60" s="34">
        <v>3938.52</v>
      </c>
    </row>
    <row r="61" spans="1:3" s="31" customFormat="1" ht="47.25" x14ac:dyDescent="0.25">
      <c r="A61" s="5"/>
      <c r="B61" s="8" t="s">
        <v>77</v>
      </c>
      <c r="C61" s="34">
        <v>7877.04</v>
      </c>
    </row>
    <row r="62" spans="1:3" s="31" customFormat="1" x14ac:dyDescent="0.25">
      <c r="A62" s="5"/>
      <c r="B62" s="10" t="s">
        <v>78</v>
      </c>
      <c r="C62" s="35">
        <f>SUM(C57:C61)</f>
        <v>25167.72</v>
      </c>
    </row>
    <row r="63" spans="1:3" s="46" customFormat="1" x14ac:dyDescent="0.25">
      <c r="A63" s="8"/>
      <c r="B63" s="3" t="s">
        <v>79</v>
      </c>
      <c r="C63" s="22"/>
    </row>
    <row r="64" spans="1:3" s="46" customFormat="1" x14ac:dyDescent="0.25">
      <c r="A64" s="12" t="s">
        <v>80</v>
      </c>
      <c r="B64" s="10" t="s">
        <v>81</v>
      </c>
      <c r="C64" s="22"/>
    </row>
    <row r="65" spans="1:3" s="46" customFormat="1" hidden="1" x14ac:dyDescent="0.25">
      <c r="A65" s="12"/>
      <c r="B65" s="1"/>
      <c r="C65" s="22">
        <v>0</v>
      </c>
    </row>
    <row r="66" spans="1:3" s="46" customFormat="1" hidden="1" x14ac:dyDescent="0.25">
      <c r="A66" s="12"/>
      <c r="B66" s="1"/>
      <c r="C66" s="22">
        <v>0</v>
      </c>
    </row>
    <row r="67" spans="1:3" s="46" customFormat="1" hidden="1" x14ac:dyDescent="0.25">
      <c r="A67" s="12"/>
      <c r="B67" s="1"/>
      <c r="C67" s="22">
        <v>0</v>
      </c>
    </row>
    <row r="68" spans="1:3" s="46" customFormat="1" hidden="1" x14ac:dyDescent="0.25">
      <c r="A68" s="12"/>
      <c r="B68" s="1"/>
      <c r="C68" s="22">
        <v>0</v>
      </c>
    </row>
    <row r="69" spans="1:3" s="46" customFormat="1" hidden="1" x14ac:dyDescent="0.25">
      <c r="A69" s="12"/>
      <c r="B69" s="8"/>
      <c r="C69" s="22">
        <v>0</v>
      </c>
    </row>
    <row r="70" spans="1:3" s="46" customFormat="1" hidden="1" x14ac:dyDescent="0.25">
      <c r="A70" s="12"/>
      <c r="B70" s="8"/>
      <c r="C70" s="22">
        <v>0</v>
      </c>
    </row>
    <row r="71" spans="1:3" s="46" customFormat="1" hidden="1" x14ac:dyDescent="0.25">
      <c r="A71" s="12"/>
      <c r="B71" s="8"/>
      <c r="C71" s="22">
        <v>0</v>
      </c>
    </row>
    <row r="72" spans="1:3" s="46" customFormat="1" x14ac:dyDescent="0.25">
      <c r="A72" s="12"/>
      <c r="B72" s="13" t="s">
        <v>82</v>
      </c>
      <c r="C72" s="22"/>
    </row>
    <row r="73" spans="1:3" s="46" customFormat="1" x14ac:dyDescent="0.25">
      <c r="A73" s="12"/>
      <c r="B73" s="8" t="s">
        <v>83</v>
      </c>
      <c r="C73" s="22">
        <v>650</v>
      </c>
    </row>
    <row r="74" spans="1:3" s="46" customFormat="1" ht="31.5" x14ac:dyDescent="0.25">
      <c r="A74" s="12" t="s">
        <v>80</v>
      </c>
      <c r="B74" s="10" t="s">
        <v>84</v>
      </c>
      <c r="C74" s="22">
        <v>0</v>
      </c>
    </row>
    <row r="75" spans="1:3" s="46" customFormat="1" hidden="1" x14ac:dyDescent="0.25">
      <c r="A75" s="1"/>
      <c r="B75" s="14"/>
      <c r="C75" s="22">
        <v>0</v>
      </c>
    </row>
    <row r="76" spans="1:3" s="46" customFormat="1" hidden="1" x14ac:dyDescent="0.25">
      <c r="A76" s="15"/>
      <c r="B76" s="1"/>
      <c r="C76" s="22">
        <v>0</v>
      </c>
    </row>
    <row r="77" spans="1:3" s="46" customFormat="1" hidden="1" x14ac:dyDescent="0.25">
      <c r="A77" s="15"/>
      <c r="B77" s="1"/>
      <c r="C77" s="22">
        <v>0</v>
      </c>
    </row>
    <row r="78" spans="1:3" s="46" customFormat="1" ht="23.25" hidden="1" customHeight="1" x14ac:dyDescent="0.25">
      <c r="A78" s="15"/>
      <c r="B78" s="1"/>
      <c r="C78" s="22">
        <v>0</v>
      </c>
    </row>
    <row r="79" spans="1:3" s="46" customFormat="1" hidden="1" x14ac:dyDescent="0.25">
      <c r="A79" s="15"/>
      <c r="B79" s="14"/>
      <c r="C79" s="22">
        <v>0</v>
      </c>
    </row>
    <row r="80" spans="1:3" s="46" customFormat="1" hidden="1" x14ac:dyDescent="0.25">
      <c r="A80" s="15"/>
      <c r="B80" s="1"/>
      <c r="C80" s="22">
        <v>0</v>
      </c>
    </row>
    <row r="81" spans="1:3" s="46" customFormat="1" hidden="1" x14ac:dyDescent="0.25">
      <c r="A81" s="15"/>
      <c r="B81" s="1"/>
      <c r="C81" s="22">
        <v>0</v>
      </c>
    </row>
    <row r="82" spans="1:3" s="46" customFormat="1" hidden="1" x14ac:dyDescent="0.25">
      <c r="A82" s="15"/>
      <c r="B82" s="1"/>
      <c r="C82" s="22">
        <v>0</v>
      </c>
    </row>
    <row r="83" spans="1:3" s="46" customFormat="1" hidden="1" x14ac:dyDescent="0.25">
      <c r="A83" s="15"/>
      <c r="B83" s="1"/>
      <c r="C83" s="22">
        <v>0</v>
      </c>
    </row>
    <row r="84" spans="1:3" s="46" customFormat="1" hidden="1" x14ac:dyDescent="0.25">
      <c r="A84" s="15"/>
      <c r="B84" s="1"/>
      <c r="C84" s="22">
        <v>0</v>
      </c>
    </row>
    <row r="85" spans="1:3" s="46" customFormat="1" ht="15" hidden="1" customHeight="1" x14ac:dyDescent="0.25">
      <c r="A85" s="15"/>
      <c r="B85" s="1"/>
      <c r="C85" s="22">
        <v>0</v>
      </c>
    </row>
    <row r="86" spans="1:3" s="46" customFormat="1" hidden="1" x14ac:dyDescent="0.25">
      <c r="A86" s="15"/>
      <c r="B86" s="1"/>
      <c r="C86" s="22">
        <v>0</v>
      </c>
    </row>
    <row r="87" spans="1:3" s="46" customFormat="1" hidden="1" x14ac:dyDescent="0.25">
      <c r="A87" s="15"/>
      <c r="B87" s="1"/>
      <c r="C87" s="22">
        <v>0</v>
      </c>
    </row>
    <row r="88" spans="1:3" s="46" customFormat="1" hidden="1" x14ac:dyDescent="0.25">
      <c r="A88" s="15"/>
      <c r="B88" s="1"/>
      <c r="C88" s="22">
        <v>0</v>
      </c>
    </row>
    <row r="89" spans="1:3" s="46" customFormat="1" hidden="1" x14ac:dyDescent="0.25">
      <c r="A89" s="15"/>
      <c r="B89" s="1"/>
      <c r="C89" s="22">
        <v>0</v>
      </c>
    </row>
    <row r="90" spans="1:3" s="46" customFormat="1" hidden="1" x14ac:dyDescent="0.25">
      <c r="A90" s="15"/>
      <c r="B90" s="1"/>
      <c r="C90" s="22">
        <v>0</v>
      </c>
    </row>
    <row r="91" spans="1:3" s="46" customFormat="1" hidden="1" x14ac:dyDescent="0.25">
      <c r="A91" s="15"/>
      <c r="B91" s="1"/>
      <c r="C91" s="22">
        <v>0</v>
      </c>
    </row>
    <row r="92" spans="1:3" s="46" customFormat="1" hidden="1" x14ac:dyDescent="0.25">
      <c r="A92" s="15"/>
      <c r="B92" s="1"/>
      <c r="C92" s="22">
        <v>0</v>
      </c>
    </row>
    <row r="93" spans="1:3" s="46" customFormat="1" hidden="1" x14ac:dyDescent="0.25">
      <c r="A93" s="15"/>
      <c r="B93" s="1"/>
      <c r="C93" s="22">
        <v>0</v>
      </c>
    </row>
    <row r="94" spans="1:3" s="46" customFormat="1" hidden="1" x14ac:dyDescent="0.25">
      <c r="A94" s="15"/>
      <c r="B94" s="1"/>
      <c r="C94" s="22">
        <v>0</v>
      </c>
    </row>
    <row r="95" spans="1:3" s="46" customFormat="1" hidden="1" x14ac:dyDescent="0.25">
      <c r="A95" s="15"/>
      <c r="B95" s="1"/>
      <c r="C95" s="22">
        <v>0</v>
      </c>
    </row>
    <row r="96" spans="1:3" s="46" customFormat="1" hidden="1" x14ac:dyDescent="0.25">
      <c r="A96" s="15"/>
      <c r="B96" s="1"/>
      <c r="C96" s="22">
        <v>0</v>
      </c>
    </row>
    <row r="97" spans="1:3" s="46" customFormat="1" hidden="1" x14ac:dyDescent="0.25">
      <c r="A97" s="15"/>
      <c r="B97" s="14"/>
      <c r="C97" s="22">
        <v>0</v>
      </c>
    </row>
    <row r="98" spans="1:3" s="46" customFormat="1" hidden="1" x14ac:dyDescent="0.25">
      <c r="A98" s="15"/>
      <c r="B98" s="1"/>
      <c r="C98" s="22">
        <v>0</v>
      </c>
    </row>
    <row r="99" spans="1:3" s="46" customFormat="1" hidden="1" x14ac:dyDescent="0.25">
      <c r="A99" s="15"/>
      <c r="B99" s="1"/>
      <c r="C99" s="22">
        <v>0</v>
      </c>
    </row>
    <row r="100" spans="1:3" s="46" customFormat="1" hidden="1" x14ac:dyDescent="0.25">
      <c r="A100" s="15"/>
      <c r="B100" s="1"/>
      <c r="C100" s="22">
        <v>0</v>
      </c>
    </row>
    <row r="101" spans="1:3" s="46" customFormat="1" hidden="1" x14ac:dyDescent="0.25">
      <c r="A101" s="15"/>
      <c r="B101" s="1"/>
      <c r="C101" s="22">
        <v>0</v>
      </c>
    </row>
    <row r="102" spans="1:3" s="46" customFormat="1" hidden="1" x14ac:dyDescent="0.25">
      <c r="A102" s="15"/>
      <c r="B102" s="1"/>
      <c r="C102" s="22">
        <v>0</v>
      </c>
    </row>
    <row r="103" spans="1:3" s="46" customFormat="1" hidden="1" x14ac:dyDescent="0.25">
      <c r="A103" s="15"/>
      <c r="B103" s="1"/>
      <c r="C103" s="22">
        <v>0</v>
      </c>
    </row>
    <row r="104" spans="1:3" s="46" customFormat="1" hidden="1" x14ac:dyDescent="0.25">
      <c r="A104" s="15"/>
      <c r="B104" s="1"/>
      <c r="C104" s="22">
        <v>0</v>
      </c>
    </row>
    <row r="105" spans="1:3" s="46" customFormat="1" hidden="1" x14ac:dyDescent="0.25">
      <c r="A105" s="15"/>
      <c r="B105" s="1"/>
      <c r="C105" s="22">
        <v>0</v>
      </c>
    </row>
    <row r="106" spans="1:3" s="46" customFormat="1" hidden="1" x14ac:dyDescent="0.25">
      <c r="A106" s="15"/>
      <c r="B106" s="1"/>
      <c r="C106" s="22">
        <v>0</v>
      </c>
    </row>
    <row r="107" spans="1:3" s="46" customFormat="1" hidden="1" x14ac:dyDescent="0.25">
      <c r="A107" s="15"/>
      <c r="B107" s="1"/>
      <c r="C107" s="22">
        <v>0</v>
      </c>
    </row>
    <row r="108" spans="1:3" s="46" customFormat="1" hidden="1" x14ac:dyDescent="0.25">
      <c r="A108" s="15"/>
      <c r="B108" s="1"/>
      <c r="C108" s="22">
        <v>0</v>
      </c>
    </row>
    <row r="109" spans="1:3" s="46" customFormat="1" hidden="1" x14ac:dyDescent="0.25">
      <c r="A109" s="15"/>
      <c r="B109" s="1"/>
      <c r="C109" s="22">
        <v>0</v>
      </c>
    </row>
    <row r="110" spans="1:3" s="46" customFormat="1" hidden="1" x14ac:dyDescent="0.25">
      <c r="A110" s="15"/>
      <c r="B110" s="1"/>
      <c r="C110" s="22">
        <v>0</v>
      </c>
    </row>
    <row r="111" spans="1:3" s="46" customFormat="1" hidden="1" x14ac:dyDescent="0.25">
      <c r="A111" s="15"/>
      <c r="B111" s="1"/>
      <c r="C111" s="22">
        <v>0</v>
      </c>
    </row>
    <row r="112" spans="1:3" s="46" customFormat="1" hidden="1" x14ac:dyDescent="0.25">
      <c r="A112" s="15"/>
      <c r="B112" s="1"/>
      <c r="C112" s="22">
        <v>0</v>
      </c>
    </row>
    <row r="113" spans="1:3" s="46" customFormat="1" hidden="1" x14ac:dyDescent="0.25">
      <c r="A113" s="15"/>
      <c r="B113" s="1"/>
      <c r="C113" s="22">
        <v>0</v>
      </c>
    </row>
    <row r="114" spans="1:3" s="46" customFormat="1" hidden="1" x14ac:dyDescent="0.25">
      <c r="A114" s="15"/>
      <c r="B114" s="1"/>
      <c r="C114" s="22">
        <v>0</v>
      </c>
    </row>
    <row r="115" spans="1:3" s="46" customFormat="1" hidden="1" x14ac:dyDescent="0.25">
      <c r="A115" s="15"/>
      <c r="B115" s="1"/>
      <c r="C115" s="22">
        <v>0</v>
      </c>
    </row>
    <row r="116" spans="1:3" s="46" customFormat="1" hidden="1" x14ac:dyDescent="0.25">
      <c r="A116" s="15"/>
      <c r="B116" s="1"/>
      <c r="C116" s="22">
        <v>0</v>
      </c>
    </row>
    <row r="117" spans="1:3" s="46" customFormat="1" hidden="1" x14ac:dyDescent="0.25">
      <c r="A117" s="15"/>
      <c r="B117" s="1"/>
      <c r="C117" s="22">
        <v>0</v>
      </c>
    </row>
    <row r="118" spans="1:3" s="46" customFormat="1" hidden="1" x14ac:dyDescent="0.25">
      <c r="A118" s="15"/>
      <c r="B118" s="1"/>
      <c r="C118" s="22">
        <v>0</v>
      </c>
    </row>
    <row r="119" spans="1:3" s="46" customFormat="1" hidden="1" x14ac:dyDescent="0.25">
      <c r="A119" s="15"/>
      <c r="B119" s="1"/>
      <c r="C119" s="22">
        <v>0</v>
      </c>
    </row>
    <row r="120" spans="1:3" s="46" customFormat="1" hidden="1" x14ac:dyDescent="0.25">
      <c r="A120" s="15"/>
      <c r="B120" s="1"/>
      <c r="C120" s="22">
        <v>0</v>
      </c>
    </row>
    <row r="121" spans="1:3" s="46" customFormat="1" hidden="1" x14ac:dyDescent="0.25">
      <c r="A121" s="15"/>
      <c r="B121" s="1"/>
      <c r="C121" s="22">
        <v>0</v>
      </c>
    </row>
    <row r="122" spans="1:3" s="46" customFormat="1" hidden="1" x14ac:dyDescent="0.25">
      <c r="A122" s="15"/>
      <c r="B122" s="1"/>
      <c r="C122" s="22">
        <v>0</v>
      </c>
    </row>
    <row r="123" spans="1:3" s="46" customFormat="1" hidden="1" x14ac:dyDescent="0.25">
      <c r="A123" s="15"/>
      <c r="B123" s="1"/>
      <c r="C123" s="22">
        <v>0</v>
      </c>
    </row>
    <row r="124" spans="1:3" s="46" customFormat="1" hidden="1" x14ac:dyDescent="0.25">
      <c r="A124" s="15"/>
      <c r="B124" s="1"/>
      <c r="C124" s="22">
        <v>0</v>
      </c>
    </row>
    <row r="125" spans="1:3" s="46" customFormat="1" hidden="1" x14ac:dyDescent="0.25">
      <c r="A125" s="15"/>
      <c r="B125" s="1"/>
      <c r="C125" s="22">
        <v>0</v>
      </c>
    </row>
    <row r="126" spans="1:3" s="46" customFormat="1" hidden="1" x14ac:dyDescent="0.25">
      <c r="A126" s="15"/>
      <c r="B126" s="1"/>
      <c r="C126" s="22">
        <v>0</v>
      </c>
    </row>
    <row r="127" spans="1:3" s="46" customFormat="1" hidden="1" x14ac:dyDescent="0.25">
      <c r="A127" s="15"/>
      <c r="B127" s="1"/>
      <c r="C127" s="22">
        <v>0</v>
      </c>
    </row>
    <row r="128" spans="1:3" s="46" customFormat="1" hidden="1" x14ac:dyDescent="0.25">
      <c r="A128" s="15"/>
      <c r="B128" s="1"/>
      <c r="C128" s="22">
        <v>0</v>
      </c>
    </row>
    <row r="129" spans="1:3" s="46" customFormat="1" hidden="1" x14ac:dyDescent="0.25">
      <c r="A129" s="15"/>
      <c r="B129" s="1"/>
      <c r="C129" s="22">
        <v>0</v>
      </c>
    </row>
    <row r="130" spans="1:3" s="46" customFormat="1" hidden="1" x14ac:dyDescent="0.25">
      <c r="A130" s="15"/>
      <c r="B130" s="1"/>
      <c r="C130" s="22">
        <v>0</v>
      </c>
    </row>
    <row r="131" spans="1:3" s="46" customFormat="1" hidden="1" x14ac:dyDescent="0.25">
      <c r="A131" s="12"/>
      <c r="B131" s="8"/>
      <c r="C131" s="22">
        <v>0</v>
      </c>
    </row>
    <row r="132" spans="1:3" s="46" customFormat="1" x14ac:dyDescent="0.25">
      <c r="A132" s="12"/>
      <c r="B132" s="13" t="s">
        <v>85</v>
      </c>
      <c r="C132" s="22"/>
    </row>
    <row r="133" spans="1:3" s="46" customFormat="1" x14ac:dyDescent="0.25">
      <c r="A133" s="16"/>
      <c r="B133" s="17" t="s">
        <v>86</v>
      </c>
      <c r="C133" s="22">
        <v>0</v>
      </c>
    </row>
    <row r="134" spans="1:3" s="46" customFormat="1" x14ac:dyDescent="0.25">
      <c r="A134" s="16" t="s">
        <v>87</v>
      </c>
      <c r="B134" s="13" t="s">
        <v>88</v>
      </c>
      <c r="C134" s="22">
        <v>1541.84</v>
      </c>
    </row>
    <row r="135" spans="1:3" s="46" customFormat="1" x14ac:dyDescent="0.25">
      <c r="A135" s="16" t="s">
        <v>89</v>
      </c>
      <c r="B135" s="13" t="s">
        <v>90</v>
      </c>
      <c r="C135" s="22">
        <v>200.26</v>
      </c>
    </row>
    <row r="136" spans="1:3" s="46" customFormat="1" x14ac:dyDescent="0.25">
      <c r="A136" s="16" t="s">
        <v>91</v>
      </c>
      <c r="B136" s="13" t="s">
        <v>92</v>
      </c>
      <c r="C136" s="22">
        <v>1204.8600000000001</v>
      </c>
    </row>
    <row r="137" spans="1:3" s="46" customFormat="1" ht="17.25" customHeight="1" x14ac:dyDescent="0.25">
      <c r="A137" s="16" t="s">
        <v>3</v>
      </c>
      <c r="B137" s="13" t="s">
        <v>93</v>
      </c>
      <c r="C137" s="22">
        <v>558.47</v>
      </c>
    </row>
    <row r="138" spans="1:3" s="46" customFormat="1" x14ac:dyDescent="0.25">
      <c r="A138" s="16" t="s">
        <v>4</v>
      </c>
      <c r="B138" s="13" t="s">
        <v>94</v>
      </c>
      <c r="C138" s="22">
        <v>278.01</v>
      </c>
    </row>
    <row r="139" spans="1:3" s="46" customFormat="1" x14ac:dyDescent="0.25">
      <c r="A139" s="8"/>
      <c r="B139" s="13" t="s">
        <v>95</v>
      </c>
      <c r="C139" s="22">
        <v>2553.46</v>
      </c>
    </row>
    <row r="140" spans="1:3" s="46" customFormat="1" x14ac:dyDescent="0.25">
      <c r="A140" s="8"/>
      <c r="B140" s="18" t="s">
        <v>96</v>
      </c>
      <c r="C140" s="22">
        <v>0</v>
      </c>
    </row>
    <row r="141" spans="1:3" s="46" customFormat="1" x14ac:dyDescent="0.25">
      <c r="A141" s="19" t="s">
        <v>87</v>
      </c>
      <c r="B141" s="13" t="s">
        <v>97</v>
      </c>
      <c r="C141" s="22">
        <v>996.96</v>
      </c>
    </row>
    <row r="142" spans="1:3" s="46" customFormat="1" x14ac:dyDescent="0.25">
      <c r="A142" s="19" t="s">
        <v>89</v>
      </c>
      <c r="B142" s="13" t="s">
        <v>98</v>
      </c>
      <c r="C142" s="22">
        <v>218.43</v>
      </c>
    </row>
    <row r="143" spans="1:3" s="46" customFormat="1" x14ac:dyDescent="0.25">
      <c r="A143" s="19" t="s">
        <v>91</v>
      </c>
      <c r="B143" s="13" t="s">
        <v>99</v>
      </c>
      <c r="C143" s="22">
        <v>259.32</v>
      </c>
    </row>
    <row r="144" spans="1:3" s="46" customFormat="1" ht="16.149999999999999" customHeight="1" x14ac:dyDescent="0.25">
      <c r="A144" s="19" t="s">
        <v>3</v>
      </c>
      <c r="B144" s="13" t="s">
        <v>100</v>
      </c>
      <c r="C144" s="22"/>
    </row>
    <row r="145" spans="1:3" s="46" customFormat="1" x14ac:dyDescent="0.25">
      <c r="A145" s="19" t="s">
        <v>4</v>
      </c>
      <c r="B145" s="13" t="s">
        <v>101</v>
      </c>
      <c r="C145" s="22"/>
    </row>
    <row r="146" spans="1:3" s="46" customFormat="1" x14ac:dyDescent="0.25">
      <c r="A146" s="8"/>
      <c r="B146" s="13" t="s">
        <v>102</v>
      </c>
      <c r="C146" s="22"/>
    </row>
    <row r="147" spans="1:3" s="46" customFormat="1" x14ac:dyDescent="0.25">
      <c r="A147" s="8"/>
      <c r="B147" s="13" t="s">
        <v>103</v>
      </c>
      <c r="C147" s="22"/>
    </row>
    <row r="148" spans="1:3" s="46" customFormat="1" ht="31.5" x14ac:dyDescent="0.25">
      <c r="A148" s="20" t="s">
        <v>104</v>
      </c>
      <c r="B148" s="10" t="s">
        <v>105</v>
      </c>
      <c r="C148" s="22">
        <v>0</v>
      </c>
    </row>
    <row r="149" spans="1:3" s="46" customFormat="1" x14ac:dyDescent="0.25">
      <c r="A149" s="20"/>
      <c r="B149" s="1" t="s">
        <v>106</v>
      </c>
      <c r="C149" s="22">
        <v>0</v>
      </c>
    </row>
    <row r="150" spans="1:3" s="46" customFormat="1" x14ac:dyDescent="0.25">
      <c r="A150" s="20"/>
      <c r="B150" s="1" t="s">
        <v>107</v>
      </c>
      <c r="C150" s="22"/>
    </row>
    <row r="151" spans="1:3" s="46" customFormat="1" hidden="1" x14ac:dyDescent="0.25">
      <c r="A151" s="20"/>
      <c r="B151" s="1"/>
      <c r="C151" s="22">
        <v>0</v>
      </c>
    </row>
    <row r="152" spans="1:3" s="46" customFormat="1" hidden="1" x14ac:dyDescent="0.25">
      <c r="A152" s="20"/>
      <c r="B152" s="8"/>
      <c r="C152" s="22">
        <v>0</v>
      </c>
    </row>
    <row r="153" spans="1:3" s="46" customFormat="1" hidden="1" x14ac:dyDescent="0.25">
      <c r="A153" s="20"/>
      <c r="B153" s="8"/>
      <c r="C153" s="22">
        <v>0</v>
      </c>
    </row>
    <row r="154" spans="1:3" s="46" customFormat="1" hidden="1" x14ac:dyDescent="0.25">
      <c r="A154" s="20"/>
      <c r="B154" s="1"/>
      <c r="C154" s="22">
        <v>0</v>
      </c>
    </row>
    <row r="155" spans="1:3" s="46" customFormat="1" ht="18" hidden="1" customHeight="1" x14ac:dyDescent="0.25">
      <c r="A155" s="20"/>
      <c r="B155" s="1"/>
      <c r="C155" s="22">
        <v>0</v>
      </c>
    </row>
    <row r="156" spans="1:3" s="46" customFormat="1" hidden="1" x14ac:dyDescent="0.25">
      <c r="A156" s="20"/>
      <c r="B156" s="1"/>
      <c r="C156" s="22">
        <v>0</v>
      </c>
    </row>
    <row r="157" spans="1:3" s="46" customFormat="1" hidden="1" x14ac:dyDescent="0.25">
      <c r="A157" s="19"/>
      <c r="B157" s="1"/>
      <c r="C157" s="22">
        <v>0</v>
      </c>
    </row>
    <row r="158" spans="1:3" s="46" customFormat="1" hidden="1" x14ac:dyDescent="0.25">
      <c r="A158" s="19"/>
      <c r="B158" s="1"/>
      <c r="C158" s="22">
        <v>0</v>
      </c>
    </row>
    <row r="159" spans="1:3" s="46" customFormat="1" hidden="1" x14ac:dyDescent="0.25">
      <c r="A159" s="19"/>
      <c r="B159" s="1"/>
      <c r="C159" s="22">
        <v>0</v>
      </c>
    </row>
    <row r="160" spans="1:3" s="46" customFormat="1" hidden="1" x14ac:dyDescent="0.25">
      <c r="A160" s="19"/>
      <c r="B160" s="1"/>
      <c r="C160" s="22">
        <v>0</v>
      </c>
    </row>
    <row r="161" spans="1:3" s="46" customFormat="1" hidden="1" x14ac:dyDescent="0.25">
      <c r="A161" s="15"/>
      <c r="B161" s="1"/>
      <c r="C161" s="22">
        <v>0</v>
      </c>
    </row>
    <row r="162" spans="1:3" s="46" customFormat="1" hidden="1" x14ac:dyDescent="0.25">
      <c r="A162" s="15"/>
      <c r="B162" s="8"/>
      <c r="C162" s="22">
        <v>0</v>
      </c>
    </row>
    <row r="163" spans="1:3" s="46" customFormat="1" hidden="1" x14ac:dyDescent="0.25">
      <c r="A163" s="15"/>
      <c r="B163" s="1"/>
      <c r="C163" s="22">
        <v>0</v>
      </c>
    </row>
    <row r="164" spans="1:3" s="46" customFormat="1" hidden="1" x14ac:dyDescent="0.25">
      <c r="A164" s="15"/>
      <c r="B164" s="1"/>
      <c r="C164" s="22">
        <v>0</v>
      </c>
    </row>
    <row r="165" spans="1:3" s="46" customFormat="1" hidden="1" x14ac:dyDescent="0.25">
      <c r="A165" s="15"/>
      <c r="B165" s="1"/>
      <c r="C165" s="22">
        <v>0</v>
      </c>
    </row>
    <row r="166" spans="1:3" s="46" customFormat="1" hidden="1" x14ac:dyDescent="0.25">
      <c r="A166" s="15"/>
      <c r="B166" s="1"/>
      <c r="C166" s="22">
        <v>0</v>
      </c>
    </row>
    <row r="167" spans="1:3" s="46" customFormat="1" hidden="1" x14ac:dyDescent="0.25">
      <c r="A167" s="15"/>
      <c r="B167" s="21"/>
      <c r="C167" s="22">
        <v>0</v>
      </c>
    </row>
    <row r="168" spans="1:3" s="46" customFormat="1" hidden="1" x14ac:dyDescent="0.25">
      <c r="A168" s="15"/>
      <c r="B168" s="8"/>
      <c r="C168" s="22">
        <v>0</v>
      </c>
    </row>
    <row r="169" spans="1:3" s="47" customFormat="1" hidden="1" x14ac:dyDescent="0.25">
      <c r="A169" s="15"/>
      <c r="B169" s="1"/>
      <c r="C169" s="22">
        <v>0</v>
      </c>
    </row>
    <row r="170" spans="1:3" s="47" customFormat="1" hidden="1" x14ac:dyDescent="0.25">
      <c r="A170" s="15"/>
      <c r="B170" s="1"/>
      <c r="C170" s="22">
        <v>0</v>
      </c>
    </row>
    <row r="171" spans="1:3" s="46" customFormat="1" hidden="1" x14ac:dyDescent="0.25">
      <c r="A171" s="15"/>
      <c r="B171" s="1"/>
      <c r="C171" s="22">
        <v>0</v>
      </c>
    </row>
    <row r="172" spans="1:3" s="46" customFormat="1" hidden="1" x14ac:dyDescent="0.25">
      <c r="A172" s="19"/>
      <c r="B172" s="1"/>
      <c r="C172" s="22">
        <v>0</v>
      </c>
    </row>
    <row r="173" spans="1:3" s="46" customFormat="1" hidden="1" x14ac:dyDescent="0.25">
      <c r="A173" s="19"/>
      <c r="B173" s="8"/>
      <c r="C173" s="22">
        <v>0</v>
      </c>
    </row>
    <row r="174" spans="1:3" s="46" customFormat="1" hidden="1" x14ac:dyDescent="0.25">
      <c r="A174" s="19"/>
      <c r="B174" s="8"/>
      <c r="C174" s="22">
        <v>0</v>
      </c>
    </row>
    <row r="175" spans="1:3" s="46" customFormat="1" hidden="1" x14ac:dyDescent="0.25">
      <c r="A175" s="19"/>
      <c r="B175" s="8"/>
      <c r="C175" s="22">
        <v>0</v>
      </c>
    </row>
    <row r="176" spans="1:3" s="46" customFormat="1" hidden="1" x14ac:dyDescent="0.25">
      <c r="A176" s="19"/>
      <c r="B176" s="8"/>
      <c r="C176" s="22">
        <v>0</v>
      </c>
    </row>
    <row r="177" spans="1:3" s="46" customFormat="1" hidden="1" x14ac:dyDescent="0.25">
      <c r="A177" s="19"/>
      <c r="B177" s="8"/>
      <c r="C177" s="22">
        <v>0</v>
      </c>
    </row>
    <row r="178" spans="1:3" s="46" customFormat="1" hidden="1" x14ac:dyDescent="0.25">
      <c r="A178" s="19"/>
      <c r="B178" s="8"/>
      <c r="C178" s="22">
        <v>0</v>
      </c>
    </row>
    <row r="179" spans="1:3" s="46" customFormat="1" hidden="1" x14ac:dyDescent="0.25">
      <c r="A179" s="8"/>
      <c r="B179" s="8"/>
      <c r="C179" s="22">
        <v>0</v>
      </c>
    </row>
    <row r="180" spans="1:3" s="46" customFormat="1" hidden="1" x14ac:dyDescent="0.25">
      <c r="A180" s="8"/>
      <c r="B180" s="8"/>
      <c r="C180" s="22">
        <v>0</v>
      </c>
    </row>
    <row r="181" spans="1:3" s="46" customFormat="1" hidden="1" x14ac:dyDescent="0.25">
      <c r="A181" s="8"/>
      <c r="B181" s="8"/>
      <c r="C181" s="22">
        <v>0</v>
      </c>
    </row>
    <row r="182" spans="1:3" s="46" customFormat="1" hidden="1" x14ac:dyDescent="0.25">
      <c r="A182" s="8"/>
      <c r="B182" s="8"/>
      <c r="C182" s="22">
        <v>0</v>
      </c>
    </row>
    <row r="183" spans="1:3" s="46" customFormat="1" hidden="1" x14ac:dyDescent="0.25">
      <c r="A183" s="8"/>
      <c r="B183" s="8"/>
      <c r="C183" s="22">
        <v>0</v>
      </c>
    </row>
    <row r="184" spans="1:3" s="46" customFormat="1" hidden="1" x14ac:dyDescent="0.25">
      <c r="A184" s="8"/>
      <c r="B184" s="8"/>
      <c r="C184" s="22">
        <v>0</v>
      </c>
    </row>
    <row r="185" spans="1:3" s="46" customFormat="1" hidden="1" x14ac:dyDescent="0.25">
      <c r="A185" s="8"/>
      <c r="B185" s="8"/>
      <c r="C185" s="22">
        <v>0</v>
      </c>
    </row>
    <row r="186" spans="1:3" s="46" customFormat="1" hidden="1" x14ac:dyDescent="0.25">
      <c r="A186" s="8"/>
      <c r="B186" s="8"/>
      <c r="C186" s="22">
        <v>0</v>
      </c>
    </row>
    <row r="187" spans="1:3" s="46" customFormat="1" hidden="1" x14ac:dyDescent="0.25">
      <c r="A187" s="8"/>
      <c r="B187" s="8"/>
      <c r="C187" s="22">
        <v>0</v>
      </c>
    </row>
    <row r="188" spans="1:3" s="46" customFormat="1" hidden="1" x14ac:dyDescent="0.25">
      <c r="A188" s="8"/>
      <c r="B188" s="8"/>
      <c r="C188" s="22">
        <v>0</v>
      </c>
    </row>
    <row r="189" spans="1:3" s="46" customFormat="1" hidden="1" x14ac:dyDescent="0.25">
      <c r="A189" s="8"/>
      <c r="B189" s="8"/>
      <c r="C189" s="22">
        <v>0</v>
      </c>
    </row>
    <row r="190" spans="1:3" s="46" customFormat="1" hidden="1" x14ac:dyDescent="0.25">
      <c r="A190" s="8"/>
      <c r="B190" s="8"/>
      <c r="C190" s="22">
        <v>0</v>
      </c>
    </row>
    <row r="191" spans="1:3" s="46" customFormat="1" hidden="1" x14ac:dyDescent="0.25">
      <c r="A191" s="8"/>
      <c r="B191" s="8"/>
      <c r="C191" s="22">
        <v>0</v>
      </c>
    </row>
    <row r="192" spans="1:3" s="46" customFormat="1" x14ac:dyDescent="0.25">
      <c r="A192" s="8"/>
      <c r="B192" s="13" t="s">
        <v>108</v>
      </c>
      <c r="C192" s="22">
        <v>0</v>
      </c>
    </row>
    <row r="193" spans="1:3" s="46" customFormat="1" x14ac:dyDescent="0.25">
      <c r="A193" s="8"/>
      <c r="B193" s="13" t="s">
        <v>107</v>
      </c>
      <c r="C193" s="22"/>
    </row>
    <row r="194" spans="1:3" s="46" customFormat="1" ht="18" customHeight="1" x14ac:dyDescent="0.25">
      <c r="A194" s="8"/>
      <c r="B194" s="13" t="s">
        <v>109</v>
      </c>
      <c r="C194" s="22">
        <v>1365.82</v>
      </c>
    </row>
    <row r="195" spans="1:3" s="46" customFormat="1" x14ac:dyDescent="0.25">
      <c r="A195" s="8"/>
      <c r="B195" s="13" t="s">
        <v>110</v>
      </c>
      <c r="C195" s="22">
        <v>213.06</v>
      </c>
    </row>
    <row r="196" spans="1:3" s="46" customFormat="1" x14ac:dyDescent="0.25">
      <c r="A196" s="8"/>
      <c r="B196" s="8" t="s">
        <v>108</v>
      </c>
      <c r="C196" s="22">
        <v>0</v>
      </c>
    </row>
    <row r="197" spans="1:3" s="46" customFormat="1" x14ac:dyDescent="0.25">
      <c r="A197" s="8"/>
      <c r="B197" s="8" t="s">
        <v>111</v>
      </c>
      <c r="C197" s="22">
        <v>0</v>
      </c>
    </row>
    <row r="198" spans="1:3" s="46" customFormat="1" x14ac:dyDescent="0.25">
      <c r="A198" s="8"/>
      <c r="B198" s="8" t="s">
        <v>112</v>
      </c>
      <c r="C198" s="22"/>
    </row>
    <row r="199" spans="1:3" s="46" customFormat="1" x14ac:dyDescent="0.25">
      <c r="A199" s="8"/>
      <c r="B199" s="23" t="s">
        <v>108</v>
      </c>
      <c r="C199" s="22">
        <v>0</v>
      </c>
    </row>
    <row r="200" spans="1:3" s="46" customFormat="1" x14ac:dyDescent="0.25">
      <c r="A200" s="8"/>
      <c r="B200" s="13" t="s">
        <v>107</v>
      </c>
      <c r="C200" s="22"/>
    </row>
    <row r="201" spans="1:3" s="46" customFormat="1" x14ac:dyDescent="0.25">
      <c r="A201" s="8"/>
      <c r="B201" s="23" t="s">
        <v>113</v>
      </c>
      <c r="C201" s="22"/>
    </row>
    <row r="202" spans="1:3" s="46" customFormat="1" ht="31.5" x14ac:dyDescent="0.25">
      <c r="A202" s="8"/>
      <c r="B202" s="13" t="s">
        <v>114</v>
      </c>
      <c r="C202" s="22">
        <v>317.214</v>
      </c>
    </row>
    <row r="203" spans="1:3" s="46" customFormat="1" x14ac:dyDescent="0.25">
      <c r="A203" s="8"/>
      <c r="B203" s="13" t="s">
        <v>108</v>
      </c>
      <c r="C203" s="22">
        <v>0</v>
      </c>
    </row>
    <row r="204" spans="1:3" s="46" customFormat="1" x14ac:dyDescent="0.25">
      <c r="A204" s="8"/>
      <c r="B204" s="24" t="s">
        <v>107</v>
      </c>
      <c r="C204" s="22"/>
    </row>
    <row r="205" spans="1:3" s="46" customFormat="1" x14ac:dyDescent="0.25">
      <c r="A205" s="8"/>
      <c r="B205" s="24" t="s">
        <v>115</v>
      </c>
      <c r="C205" s="22"/>
    </row>
    <row r="206" spans="1:3" s="46" customFormat="1" x14ac:dyDescent="0.25">
      <c r="A206" s="8"/>
      <c r="B206" s="24" t="s">
        <v>116</v>
      </c>
      <c r="C206" s="22"/>
    </row>
    <row r="207" spans="1:3" s="46" customFormat="1" x14ac:dyDescent="0.25">
      <c r="A207" s="8"/>
      <c r="B207" s="24" t="s">
        <v>117</v>
      </c>
      <c r="C207" s="22"/>
    </row>
    <row r="208" spans="1:3" s="46" customFormat="1" x14ac:dyDescent="0.25">
      <c r="A208" s="8"/>
      <c r="B208" s="24" t="s">
        <v>118</v>
      </c>
      <c r="C208" s="22"/>
    </row>
    <row r="209" spans="1:6" s="46" customFormat="1" x14ac:dyDescent="0.25">
      <c r="A209" s="8"/>
      <c r="B209" s="24" t="s">
        <v>119</v>
      </c>
      <c r="C209" s="22"/>
    </row>
    <row r="210" spans="1:6" s="46" customFormat="1" x14ac:dyDescent="0.25">
      <c r="A210" s="8"/>
      <c r="B210" s="23" t="s">
        <v>108</v>
      </c>
      <c r="C210" s="22">
        <v>0</v>
      </c>
    </row>
    <row r="211" spans="1:6" s="46" customFormat="1" ht="31.5" x14ac:dyDescent="0.25">
      <c r="A211" s="8"/>
      <c r="B211" s="18" t="s">
        <v>120</v>
      </c>
      <c r="C211" s="22">
        <v>88290.2</v>
      </c>
    </row>
    <row r="212" spans="1:6" s="46" customFormat="1" x14ac:dyDescent="0.25">
      <c r="A212" s="8"/>
      <c r="B212" s="23" t="s">
        <v>121</v>
      </c>
      <c r="C212" s="22">
        <v>4800</v>
      </c>
    </row>
    <row r="213" spans="1:6" s="46" customFormat="1" x14ac:dyDescent="0.25">
      <c r="A213" s="8"/>
      <c r="B213" s="25" t="s">
        <v>122</v>
      </c>
      <c r="C213" s="22">
        <v>10196.879999999999</v>
      </c>
    </row>
    <row r="214" spans="1:6" s="46" customFormat="1" x14ac:dyDescent="0.25">
      <c r="A214" s="8"/>
      <c r="B214" s="23" t="s">
        <v>123</v>
      </c>
      <c r="C214" s="22">
        <v>231130</v>
      </c>
    </row>
    <row r="215" spans="1:6" s="46" customFormat="1" ht="22.5" customHeight="1" x14ac:dyDescent="0.25">
      <c r="A215" s="8"/>
      <c r="B215" s="18" t="s">
        <v>124</v>
      </c>
      <c r="C215" s="22">
        <v>101238.25</v>
      </c>
    </row>
    <row r="216" spans="1:6" s="46" customFormat="1" x14ac:dyDescent="0.25">
      <c r="A216" s="8"/>
      <c r="B216" s="23" t="s">
        <v>125</v>
      </c>
      <c r="C216" s="22"/>
    </row>
    <row r="217" spans="1:6" s="46" customFormat="1" x14ac:dyDescent="0.25">
      <c r="A217" s="8"/>
      <c r="B217" s="23" t="s">
        <v>144</v>
      </c>
      <c r="C217" s="22">
        <v>7500</v>
      </c>
    </row>
    <row r="218" spans="1:6" s="46" customFormat="1" x14ac:dyDescent="0.25">
      <c r="A218" s="26"/>
      <c r="B218" s="10" t="s">
        <v>126</v>
      </c>
      <c r="C218" s="36">
        <f>SUM(C72:C217)</f>
        <v>453513.03399999999</v>
      </c>
    </row>
    <row r="219" spans="1:6" s="46" customFormat="1" x14ac:dyDescent="0.25">
      <c r="A219" s="26"/>
      <c r="B219" s="10" t="s">
        <v>145</v>
      </c>
      <c r="C219" s="36">
        <v>30000</v>
      </c>
    </row>
    <row r="220" spans="1:6" s="46" customFormat="1" x14ac:dyDescent="0.25">
      <c r="A220" s="12"/>
      <c r="B220" s="10" t="s">
        <v>127</v>
      </c>
      <c r="C220" s="36">
        <f>137423.352</f>
        <v>137423.35200000001</v>
      </c>
    </row>
    <row r="221" spans="1:6" s="46" customFormat="1" x14ac:dyDescent="0.25">
      <c r="A221" s="12" t="s">
        <v>128</v>
      </c>
      <c r="B221" s="10" t="s">
        <v>129</v>
      </c>
      <c r="C221" s="36">
        <f>C18+C24+C36+C45+C50+C53+C54+C55+C62+C218+C220+C219</f>
        <v>1091105.7496</v>
      </c>
    </row>
    <row r="222" spans="1:6" s="31" customFormat="1" x14ac:dyDescent="0.25">
      <c r="A222" s="27"/>
      <c r="B222" s="28" t="s">
        <v>132</v>
      </c>
      <c r="C222" s="37">
        <v>695312.76</v>
      </c>
      <c r="D222" s="29"/>
      <c r="E222" s="30"/>
      <c r="F222" s="30"/>
    </row>
    <row r="223" spans="1:6" s="33" customFormat="1" x14ac:dyDescent="0.25">
      <c r="A223" s="32"/>
      <c r="B223" s="28" t="s">
        <v>133</v>
      </c>
      <c r="C223" s="37">
        <v>702705.72</v>
      </c>
      <c r="D223" s="29"/>
      <c r="E223" s="29"/>
      <c r="F223" s="29"/>
    </row>
    <row r="224" spans="1:6" s="33" customFormat="1" x14ac:dyDescent="0.25">
      <c r="A224" s="32"/>
      <c r="B224" s="28" t="s">
        <v>134</v>
      </c>
      <c r="C224" s="37">
        <v>7500</v>
      </c>
      <c r="D224" s="29"/>
      <c r="E224" s="29"/>
      <c r="F224" s="29"/>
    </row>
    <row r="225" spans="1:6" s="33" customFormat="1" x14ac:dyDescent="0.25">
      <c r="A225" s="32"/>
      <c r="B225" s="28" t="s">
        <v>135</v>
      </c>
      <c r="C225" s="37">
        <v>7500</v>
      </c>
      <c r="D225" s="29"/>
      <c r="E225" s="29"/>
      <c r="F225" s="29"/>
    </row>
    <row r="226" spans="1:6" s="33" customFormat="1" x14ac:dyDescent="0.25">
      <c r="A226" s="32"/>
      <c r="B226" s="28" t="s">
        <v>136</v>
      </c>
      <c r="C226" s="37">
        <v>250000</v>
      </c>
      <c r="D226" s="29"/>
      <c r="E226" s="29"/>
      <c r="F226" s="29"/>
    </row>
    <row r="227" spans="1:6" s="33" customFormat="1" x14ac:dyDescent="0.25">
      <c r="A227" s="32"/>
      <c r="B227" s="28" t="s">
        <v>137</v>
      </c>
      <c r="C227" s="37">
        <v>2000</v>
      </c>
      <c r="D227" s="29"/>
      <c r="E227" s="29"/>
      <c r="F227" s="29"/>
    </row>
    <row r="228" spans="1:6" s="33" customFormat="1" x14ac:dyDescent="0.25">
      <c r="A228" s="32"/>
      <c r="B228" s="28" t="s">
        <v>138</v>
      </c>
      <c r="C228" s="37">
        <v>250000</v>
      </c>
      <c r="D228" s="29"/>
      <c r="E228" s="29"/>
      <c r="F228" s="29"/>
    </row>
    <row r="229" spans="1:6" s="33" customFormat="1" x14ac:dyDescent="0.25">
      <c r="A229" s="32"/>
      <c r="B229" s="28" t="s">
        <v>139</v>
      </c>
      <c r="C229" s="37">
        <v>7500</v>
      </c>
      <c r="D229" s="29"/>
      <c r="E229" s="29"/>
      <c r="F229" s="29"/>
    </row>
    <row r="230" spans="1:6" s="33" customFormat="1" x14ac:dyDescent="0.25">
      <c r="A230" s="32"/>
      <c r="B230" s="28" t="s">
        <v>143</v>
      </c>
      <c r="C230" s="38">
        <f>C223+C224+C225+C226+C227+C228+C229-C221</f>
        <v>136099.97039999999</v>
      </c>
      <c r="D230" s="30"/>
      <c r="E230" s="30"/>
      <c r="F230" s="30"/>
    </row>
    <row r="231" spans="1:6" s="33" customFormat="1" x14ac:dyDescent="0.25">
      <c r="A231" s="32"/>
      <c r="B231" s="28" t="s">
        <v>140</v>
      </c>
      <c r="C231" s="38">
        <f>C9+C230</f>
        <v>247447.45170000021</v>
      </c>
      <c r="D231" s="30"/>
      <c r="E231" s="30"/>
      <c r="F231" s="30"/>
    </row>
  </sheetData>
  <mergeCells count="3">
    <mergeCell ref="A5:B5"/>
    <mergeCell ref="A6:B6"/>
    <mergeCell ref="A7:B7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2024-01-30T08:45:40Z</dcterms:created>
  <dcterms:modified xsi:type="dcterms:W3CDTF">2024-03-14T04:48:12Z</dcterms:modified>
</cp:coreProperties>
</file>