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4\Молодежная\"/>
    </mc:Choice>
  </mc:AlternateContent>
  <bookViews>
    <workbookView xWindow="0" yWindow="0" windowWidth="23250" windowHeight="126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168" i="1" l="1"/>
  <c r="C167" i="1"/>
  <c r="C169" i="1" s="1"/>
  <c r="C173" i="1" s="1"/>
  <c r="C174" i="1" s="1"/>
  <c r="C98" i="1"/>
  <c r="C89" i="1"/>
  <c r="C86" i="1"/>
  <c r="C80" i="1"/>
  <c r="C71" i="1"/>
  <c r="C58" i="1"/>
  <c r="C52" i="1"/>
  <c r="B10" i="1"/>
</calcChain>
</file>

<file path=xl/sharedStrings.xml><?xml version="1.0" encoding="utf-8"?>
<sst xmlns="http://schemas.openxmlformats.org/spreadsheetml/2006/main" count="224" uniqueCount="202">
  <si>
    <t xml:space="preserve">Затраты на управление, содержание и текущий ремонт общедомового оборудования </t>
  </si>
  <si>
    <t>многоквартирных жилых домов, обслуживаемых ООО "ЖЭК №4"</t>
  </si>
  <si>
    <t>ул.Молодежная, 7</t>
  </si>
  <si>
    <t xml:space="preserve">    Натуральные показатели и технические характеристики</t>
  </si>
  <si>
    <t>А</t>
  </si>
  <si>
    <t>Общая площадь жилых помещений</t>
  </si>
  <si>
    <t>Б</t>
  </si>
  <si>
    <t>Общая площадь нежилых помещений</t>
  </si>
  <si>
    <t>В</t>
  </si>
  <si>
    <t>Итого общая площадь жил.и нежил.помещений</t>
  </si>
  <si>
    <t>г</t>
  </si>
  <si>
    <t>Уборочная площадь элементов л/клеток</t>
  </si>
  <si>
    <t>д</t>
  </si>
  <si>
    <t>Уборочная площадь лестничных клеток</t>
  </si>
  <si>
    <t xml:space="preserve"> - нижних 2-х этажей</t>
  </si>
  <si>
    <t xml:space="preserve"> - выше 2-го этажа</t>
  </si>
  <si>
    <t>е</t>
  </si>
  <si>
    <t>Численность проживающий людей</t>
  </si>
  <si>
    <t>Количество мусоропроводов</t>
  </si>
  <si>
    <t>ж</t>
  </si>
  <si>
    <t>Площадь мусороприемных камер</t>
  </si>
  <si>
    <t>Количество клапанов мусоропровода</t>
  </si>
  <si>
    <t>Длина ствола мусоропровода</t>
  </si>
  <si>
    <t>з</t>
  </si>
  <si>
    <t>Площадь чердаков</t>
  </si>
  <si>
    <t>и</t>
  </si>
  <si>
    <t>Площадь подвала</t>
  </si>
  <si>
    <t>к</t>
  </si>
  <si>
    <t>Площадь  кровли (уборка мусора)</t>
  </si>
  <si>
    <t>л</t>
  </si>
  <si>
    <t>Площадь придомовой территории (ручная уборка лето)</t>
  </si>
  <si>
    <t>Площадь проездов (механизированная уборка)</t>
  </si>
  <si>
    <t>м</t>
  </si>
  <si>
    <t>Площадь для очистки от наледи и льда</t>
  </si>
  <si>
    <t>Количество общедомовых приборов тепла</t>
  </si>
  <si>
    <t>Количество общедомовых приборов воды</t>
  </si>
  <si>
    <t>Норматив накопления твердых бытовых отходов на 1 человека в месяц</t>
  </si>
  <si>
    <t>н</t>
  </si>
  <si>
    <t>Количество лифтов</t>
  </si>
  <si>
    <t>Площадь пола кабины лифта</t>
  </si>
  <si>
    <t>Площадь элементов кабины лифта</t>
  </si>
  <si>
    <t>п</t>
  </si>
  <si>
    <t>Площадь газонов</t>
  </si>
  <si>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</si>
  <si>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</si>
  <si>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</si>
  <si>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</si>
  <si>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>Влажное подметание балконов общего пользования (апрель-сентябрь)</t>
  </si>
  <si>
    <t>1.2.</t>
  </si>
  <si>
    <t>Мытье лестничных площадок и маршей нижних 2-х этажей</t>
  </si>
  <si>
    <t>Мытье лестничных площадок и маршей выше 2-го этажа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</si>
  <si>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</si>
  <si>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</t>
  </si>
  <si>
    <t xml:space="preserve"> 1.9</t>
  </si>
  <si>
    <t>Техническое содержание лифтов</t>
  </si>
  <si>
    <t>ПТО лифтов</t>
  </si>
  <si>
    <t xml:space="preserve">            ИТОГО по п. 1 :</t>
  </si>
  <si>
    <t>2. Содержание мусоропроводов</t>
  </si>
  <si>
    <t>2.1.</t>
  </si>
  <si>
    <t>Очистка и и дезинфекция клапанов</t>
  </si>
  <si>
    <t>2.2.</t>
  </si>
  <si>
    <t>Влажное подметание пола камер</t>
  </si>
  <si>
    <t>2.3.</t>
  </si>
  <si>
    <t>Удаление мусора из камер</t>
  </si>
  <si>
    <t>2.6.</t>
  </si>
  <si>
    <t>устранение засоров</t>
  </si>
  <si>
    <t xml:space="preserve">            ИТОГО по п. 2 :</t>
  </si>
  <si>
    <t xml:space="preserve">   2. Уборка придомовой территории, входящей в состав общего имущества</t>
  </si>
  <si>
    <t>Подметание придомовой территории в летний период</t>
  </si>
  <si>
    <t>Подметание территории после кошения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</si>
  <si>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</si>
  <si>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</si>
  <si>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</si>
  <si>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</si>
  <si>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</si>
  <si>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>Подметание снега  высотой до 2-х см</t>
  </si>
  <si>
    <t>Подметание снега  выше 2-х см</t>
  </si>
  <si>
    <t>2.5</t>
  </si>
  <si>
    <t>Механизированная уборка внутридворовых проездов, очистка территории от уплотненного снега толщиной 20см</t>
  </si>
  <si>
    <t>Посыпка пешеходных дорожек и проездов противогололедными материалами шириной 0,5м</t>
  </si>
  <si>
    <t>2.7.</t>
  </si>
  <si>
    <t>Очистка пешеходных дорожек, отмостки  и проездов от наледи и льда шириной 0,5м</t>
  </si>
  <si>
    <t>2.9.</t>
  </si>
  <si>
    <t>Кошение газонов</t>
  </si>
  <si>
    <t xml:space="preserve">            ИТОГО по п. 3 :</t>
  </si>
  <si>
    <t xml:space="preserve">   3. Подготовка многоквартирного дома к сезонной эксплуатации</t>
  </si>
  <si>
    <t>3.1.</t>
  </si>
  <si>
    <t>Ремонт, регулировка, промывка, испытание, консервация, расконсервация системы центрального отопления</t>
  </si>
  <si>
    <t xml:space="preserve"> - Промывка трубопроводов системы ЦО</t>
  </si>
  <si>
    <t xml:space="preserve"> - Испытание трубопроводов системы ЦО</t>
  </si>
  <si>
    <t xml:space="preserve"> - Регулировка и наладка системы ЦО</t>
  </si>
  <si>
    <t xml:space="preserve"> - консервация , расконсервация системы ЦО</t>
  </si>
  <si>
    <t xml:space="preserve"> - ликвидация возд.пробок в тояке отопления</t>
  </si>
  <si>
    <t xml:space="preserve"> 3.6</t>
  </si>
  <si>
    <t>Замена ламп освещения подъездов, подвалов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</si>
  <si>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</si>
  <si>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</si>
  <si>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систем вентиляции (констр.элем.)</t>
  </si>
  <si>
    <t>4.2.</t>
  </si>
  <si>
    <t>Проведение технических осмотров и устранение незначительных неисправностей  систем центр.отопления</t>
  </si>
  <si>
    <t>4.3.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</si>
  <si>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</si>
  <si>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>4.6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</si>
  <si>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</si>
  <si>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</si>
  <si>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</si>
  <si>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</si>
  <si>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</si>
  <si>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Диспетчкрское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</si>
  <si>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</si>
  <si>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</si>
  <si>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</si>
  <si>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</si>
  <si>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</si>
  <si>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</si>
  <si>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</si>
  <si>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</si>
  <si>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</si>
  <si>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</si>
  <si>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>Снятие и запись показаний, обработка информации и занесение в компьютер, передача данных энергоснабжающей организации (тепло)</t>
  </si>
  <si>
    <t>Снятие и запись показаний, обработка информации и занесение в компьютер, передача данных энергоснабжающей организации (вода)</t>
  </si>
  <si>
    <t>Снятие и запись показаний, обработка информации и занесение в компьютер, передача данных энергоснабжающей организации (эл.энергия)</t>
  </si>
  <si>
    <t xml:space="preserve">            ИТОГО по п. 8 :</t>
  </si>
  <si>
    <t xml:space="preserve">  9. Текущий ремонт</t>
  </si>
  <si>
    <t>9.1.</t>
  </si>
  <si>
    <t>Текущий ремонт электрооборудования (непредвиденные работы</t>
  </si>
  <si>
    <t>замена индикатора поста приказов в кабине лифта, установленного по адресу ул. Молодежная, д.7</t>
  </si>
  <si>
    <t>очистка корпуса ВРУ, ЩУРС от пыли и грязи</t>
  </si>
  <si>
    <t>ревизия и восстановление целостности изоляции электропроводки и контактных соединений электрооборудования</t>
  </si>
  <si>
    <t>замена фотореле  в схеме освещения придомовой территории</t>
  </si>
  <si>
    <t>замена пакетного выключателя в схеме освещения придомовой  территории</t>
  </si>
  <si>
    <t>восстановление электроснабжения квартиры в ЩУРС (Молодежная 7 кв.39):</t>
  </si>
  <si>
    <t>а</t>
  </si>
  <si>
    <t>смена автомата 40А</t>
  </si>
  <si>
    <t>б</t>
  </si>
  <si>
    <t>устройство провода ПУВ 1*4,0</t>
  </si>
  <si>
    <t>в</t>
  </si>
  <si>
    <t>устройство провода ПУВ 1*2,5</t>
  </si>
  <si>
    <t>установка нулевой шины ШНИ-6*9-4-У1-с на одном угловом изоляторе</t>
  </si>
  <si>
    <t>9.2</t>
  </si>
  <si>
    <t>Текущий ремонт систем водоснабжения и водоотведения (непредвиденные работы</t>
  </si>
  <si>
    <t>замена участка стояка ХВС (кв.20) труба ВГП Ду 25 мм</t>
  </si>
  <si>
    <t>сварочные работы кв.20</t>
  </si>
  <si>
    <t>устранение свища на стояке ХВС (кв.42)</t>
  </si>
  <si>
    <t>замена общедомового водосчетчика ХВС ВСКМ 90 Ду 25</t>
  </si>
  <si>
    <t>устранение засора канализационного стояка Ду50мм (кв.46)</t>
  </si>
  <si>
    <t>устранение засора канализационного стояка Ду50мм (кв.3)</t>
  </si>
  <si>
    <t>замена затвора в ИТП:</t>
  </si>
  <si>
    <t>замена дискового затвора в ИТП Ду 50мм</t>
  </si>
  <si>
    <t>смена шпильки резьбовой 16*1000</t>
  </si>
  <si>
    <t xml:space="preserve">замена сбросного вентиля Ду 15 мм на стояке ГВС </t>
  </si>
  <si>
    <t>уплотнение соединений силиконовым герметиком, сантехническим льном</t>
  </si>
  <si>
    <t>устранение засора канализационного коллектора Ду 100 мм</t>
  </si>
  <si>
    <t>замена участка стояка канализации Ду 50 мм (кв.№3):</t>
  </si>
  <si>
    <t>смена участка канализационной трубы Ду 50</t>
  </si>
  <si>
    <t>установка переходной манжеты 50*73</t>
  </si>
  <si>
    <t>установка канализационного перехода на чугун Ду 50*75+манжета</t>
  </si>
  <si>
    <t>установка компенсационного патрубка Ду 50</t>
  </si>
  <si>
    <t>уплотнение соединений силиконовым герметиком</t>
  </si>
  <si>
    <t>ремонт раструба стояка канализации Ду 100 мм (кв.№33):</t>
  </si>
  <si>
    <t>смена канализационного универсального перехода Ду 110 мм( пластик, чугун, сталь)</t>
  </si>
  <si>
    <t>замена сбросного вентиля Ду 15 мм на стояке ХВС (стояк кв.№5)</t>
  </si>
  <si>
    <t>уплотнение соединений сантехническим льном, силиконовым герметиком (стояк кв.№5)</t>
  </si>
  <si>
    <t>9.3</t>
  </si>
  <si>
    <t>Текущий ремонт конструктивных элементов (непредвиденные работы)</t>
  </si>
  <si>
    <t>осмотр чердака на наличие течей с кровли</t>
  </si>
  <si>
    <t>слив воды с емкостей в чердачном помещении</t>
  </si>
  <si>
    <t>очистка козырька от снега над входом в подъезд</t>
  </si>
  <si>
    <t>очистка козырька от снега над спуском в подвал</t>
  </si>
  <si>
    <t>изготовление и установка лотков в чердаке в месте течи с кровли 2,5*0,2*4шт</t>
  </si>
  <si>
    <t>установка лотка б/у в месте течи с кровли</t>
  </si>
  <si>
    <t>установка мешков на чердаке в местах течи с кровли</t>
  </si>
  <si>
    <t>рихтование лючков мусоропровода 3,5,7 этажи</t>
  </si>
  <si>
    <t>закрепление листов обшивки 1,0*0,5*5 шт (козырек над входом в подъезд)</t>
  </si>
  <si>
    <t>переустановка емкостей в месте течей с кровли</t>
  </si>
  <si>
    <t>укрепление верхнего дверного навеса (тамбурная дверь)</t>
  </si>
  <si>
    <t>обрезка кустов сирени с распиловкой веток под погрузку L=1,0мп и переноской к месту хранения</t>
  </si>
  <si>
    <t>открытие балконных дверей (общие лоджии ) в подъезде</t>
  </si>
  <si>
    <t>открытие продухов в фундаменте</t>
  </si>
  <si>
    <t>ремонт кровли отдельными местами - биполь</t>
  </si>
  <si>
    <t>заделка штробы гипсокартоном кв.3 на кухне с устройством верхней перемычки из профиля L=0,3м</t>
  </si>
  <si>
    <t xml:space="preserve">ямочный ремонт асфальтового покрытия </t>
  </si>
  <si>
    <t>закрытие и утепление продухов</t>
  </si>
  <si>
    <t>осмотр чердачного помещения над квартирой№54 (по заявке) - сухо</t>
  </si>
  <si>
    <t>повторное утепление продухов утеплителем URSA</t>
  </si>
  <si>
    <t>устройство противоскользящего покрытия 0,9*2,0м по бетонному полу с бурением отверстий Ду 6мм -14 шт</t>
  </si>
  <si>
    <t>устройство порожка при устройстве противоскользящего покрытия</t>
  </si>
  <si>
    <t>закрытие балконных дверей (1ё-9 эт л/клеток)</t>
  </si>
  <si>
    <t xml:space="preserve">            ИТОГО по п. 9 :</t>
  </si>
  <si>
    <t>Управление многоквартирным домом</t>
  </si>
  <si>
    <t>13.</t>
  </si>
  <si>
    <t xml:space="preserve">   Сумма затрат по дому :</t>
  </si>
  <si>
    <t>по управлению и обслуживанию</t>
  </si>
  <si>
    <t>МКД по ул.Молодежная 7</t>
  </si>
  <si>
    <t xml:space="preserve">Отчет за 2023 г. </t>
  </si>
  <si>
    <t>Результат на 01.01.2023 г. ("+" экономия, "-" перерасход)</t>
  </si>
  <si>
    <t>Начислено населению</t>
  </si>
  <si>
    <t xml:space="preserve">Итого оплачено населением </t>
  </si>
  <si>
    <t>Доход:  Сибирские сети, Игра-Сервис(без НДС),45КА</t>
  </si>
  <si>
    <t>Результат накоплением "+" - экономия "-" - перерасход</t>
  </si>
  <si>
    <t>Результат 2023 год  "+" - экономия "-" - перерасход</t>
  </si>
  <si>
    <t>ремонт парапетов отдельными местами - биполь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</si>
</sst>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0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 wrapText="1"/>
    </xf>
    <xf numFmtId="2" fontId="3" fillId="0" borderId="7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16" fontId="1" fillId="0" borderId="7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distributed" vertical="center" wrapText="1"/>
    </xf>
    <xf numFmtId="0" fontId="1" fillId="0" borderId="7" xfId="0" applyFont="1" applyBorder="1" applyAlignment="1">
      <alignment horizontal="left" vertical="center" wrapText="1"/>
    </xf>
    <xf numFmtId="0" fontId="5" fillId="0" borderId="7" xfId="0" applyFont="1" applyBorder="1"/>
    <xf numFmtId="0" fontId="5" fillId="0" borderId="7" xfId="0" applyFont="1" applyBorder="1" applyAlignment="1">
      <alignment wrapText="1"/>
    </xf>
    <xf numFmtId="0" fontId="5" fillId="0" borderId="7" xfId="0" applyFont="1" applyBorder="1" applyAlignment="1">
      <alignment horizontal="center"/>
    </xf>
    <xf numFmtId="0" fontId="3" fillId="0" borderId="7" xfId="0" applyFont="1" applyBorder="1" applyAlignment="1">
      <alignment wrapText="1"/>
    </xf>
    <xf numFmtId="49" fontId="1" fillId="0" borderId="7" xfId="0" applyNumberFormat="1" applyFont="1" applyFill="1" applyBorder="1" applyAlignment="1">
      <alignment horizontal="distributed" vertical="center" wrapText="1"/>
    </xf>
    <xf numFmtId="0" fontId="1" fillId="0" borderId="7" xfId="0" applyFont="1" applyBorder="1" applyAlignment="1">
      <alignment horizontal="distributed" vertical="center" wrapText="1"/>
    </xf>
    <xf numFmtId="0" fontId="5" fillId="0" borderId="7" xfId="0" applyFont="1" applyBorder="1" applyAlignment="1">
      <alignment horizontal="center" wrapText="1"/>
    </xf>
    <xf numFmtId="0" fontId="1" fillId="0" borderId="7" xfId="0" applyFont="1" applyBorder="1" applyAlignment="1">
      <alignment vertical="center" wrapText="1"/>
    </xf>
    <xf numFmtId="0" fontId="5" fillId="0" borderId="7" xfId="0" applyFont="1" applyFill="1" applyBorder="1" applyAlignment="1">
      <alignment wrapText="1"/>
    </xf>
    <xf numFmtId="0" fontId="1" fillId="0" borderId="7" xfId="0" applyFont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distributed" vertical="center" wrapText="1"/>
    </xf>
    <xf numFmtId="0" fontId="1" fillId="0" borderId="0" xfId="0" applyFont="1" applyFill="1" applyAlignment="1">
      <alignment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2" fontId="3" fillId="0" borderId="7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7" xfId="0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distributed" vertical="center" wrapText="1"/>
    </xf>
    <xf numFmtId="2" fontId="1" fillId="0" borderId="0" xfId="0" applyNumberFormat="1" applyFont="1" applyFill="1" applyAlignment="1">
      <alignment vertical="center" wrapText="1"/>
    </xf>
    <xf numFmtId="0" fontId="7" fillId="0" borderId="0" xfId="0" applyFont="1" applyBorder="1"/>
    <xf numFmtId="0" fontId="7" fillId="0" borderId="0" xfId="0" applyFont="1" applyFill="1" applyAlignment="1">
      <alignment horizontal="center"/>
    </xf>
    <xf numFmtId="0" fontId="7" fillId="0" borderId="0" xfId="0" applyFont="1" applyFill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3"/>
  <sheetViews>
    <sheetView tabSelected="1" topLeftCell="A149" workbookViewId="0">
      <selection activeCell="C167" sqref="C167"/>
    </sheetView>
  </sheetViews>
  <sheetFormatPr defaultColWidth="9.140625" defaultRowHeight="15.75" x14ac:dyDescent="0.25"/>
  <cols>
    <col min="1" max="1" width="5.28515625" style="58" customWidth="1"/>
    <col min="2" max="2" width="78.28515625" style="59" customWidth="1"/>
    <col min="3" max="3" width="17.42578125" style="59" customWidth="1"/>
    <col min="4" max="200" width="9.140625" style="59" customWidth="1"/>
    <col min="201" max="201" width="5.28515625" style="59" customWidth="1"/>
    <col min="202" max="202" width="48.85546875" style="59" customWidth="1"/>
    <col min="203" max="203" width="9.28515625" style="59" customWidth="1"/>
    <col min="204" max="204" width="7.5703125" style="59" customWidth="1"/>
    <col min="205" max="205" width="9.28515625" style="59" customWidth="1"/>
    <col min="206" max="206" width="6.42578125" style="59" customWidth="1"/>
    <col min="207" max="207" width="7.28515625" style="59" customWidth="1"/>
    <col min="208" max="208" width="7" style="59" customWidth="1"/>
    <col min="209" max="212" width="9.28515625" style="59" customWidth="1"/>
    <col min="213" max="231" width="8.85546875" style="59" customWidth="1"/>
    <col min="232" max="232" width="11.42578125" style="59" customWidth="1"/>
    <col min="233" max="16384" width="9.140625" style="59"/>
  </cols>
  <sheetData>
    <row r="1" spans="1:2" s="5" customFormat="1" hidden="1" x14ac:dyDescent="0.25">
      <c r="A1" s="37" t="s">
        <v>0</v>
      </c>
      <c r="B1" s="37"/>
    </row>
    <row r="2" spans="1:2" s="5" customFormat="1" hidden="1" x14ac:dyDescent="0.25">
      <c r="A2" s="37" t="s">
        <v>1</v>
      </c>
      <c r="B2" s="37"/>
    </row>
    <row r="3" spans="1:2" s="5" customFormat="1" hidden="1" x14ac:dyDescent="0.25">
      <c r="A3" s="38" t="s">
        <v>2</v>
      </c>
      <c r="B3" s="38"/>
    </row>
    <row r="4" spans="1:2" s="5" customFormat="1" hidden="1" x14ac:dyDescent="0.25">
      <c r="A4" s="39"/>
      <c r="B4" s="40"/>
    </row>
    <row r="5" spans="1:2" s="5" customFormat="1" hidden="1" x14ac:dyDescent="0.25">
      <c r="A5" s="41"/>
      <c r="B5" s="42"/>
    </row>
    <row r="6" spans="1:2" s="5" customFormat="1" hidden="1" x14ac:dyDescent="0.25">
      <c r="A6" s="43"/>
      <c r="B6" s="44"/>
    </row>
    <row r="7" spans="1:2" s="5" customFormat="1" hidden="1" x14ac:dyDescent="0.25">
      <c r="A7" s="43"/>
      <c r="B7" s="44"/>
    </row>
    <row r="8" spans="1:2" s="5" customFormat="1" hidden="1" x14ac:dyDescent="0.25">
      <c r="A8" s="43"/>
      <c r="B8" s="44"/>
    </row>
    <row r="9" spans="1:2" s="5" customFormat="1" hidden="1" x14ac:dyDescent="0.25">
      <c r="A9" s="45"/>
      <c r="B9" s="46"/>
    </row>
    <row r="10" spans="1:2" s="5" customFormat="1" hidden="1" x14ac:dyDescent="0.25">
      <c r="A10" s="28">
        <v>1</v>
      </c>
      <c r="B10" s="28">
        <f>A10+1</f>
        <v>2</v>
      </c>
    </row>
    <row r="11" spans="1:2" s="5" customFormat="1" hidden="1" x14ac:dyDescent="0.25">
      <c r="A11" s="28"/>
      <c r="B11" s="47" t="s">
        <v>3</v>
      </c>
    </row>
    <row r="12" spans="1:2" s="5" customFormat="1" hidden="1" x14ac:dyDescent="0.25">
      <c r="A12" s="48" t="s">
        <v>4</v>
      </c>
      <c r="B12" s="49" t="s">
        <v>5</v>
      </c>
    </row>
    <row r="13" spans="1:2" s="5" customFormat="1" hidden="1" x14ac:dyDescent="0.25">
      <c r="A13" s="48" t="s">
        <v>6</v>
      </c>
      <c r="B13" s="49" t="s">
        <v>7</v>
      </c>
    </row>
    <row r="14" spans="1:2" s="5" customFormat="1" hidden="1" x14ac:dyDescent="0.25">
      <c r="A14" s="28" t="s">
        <v>8</v>
      </c>
      <c r="B14" s="50" t="s">
        <v>9</v>
      </c>
    </row>
    <row r="15" spans="1:2" s="5" customFormat="1" hidden="1" x14ac:dyDescent="0.25">
      <c r="A15" s="48" t="s">
        <v>10</v>
      </c>
      <c r="B15" s="49" t="s">
        <v>11</v>
      </c>
    </row>
    <row r="16" spans="1:2" s="5" customFormat="1" hidden="1" x14ac:dyDescent="0.25">
      <c r="A16" s="48" t="s">
        <v>12</v>
      </c>
      <c r="B16" s="49" t="s">
        <v>13</v>
      </c>
    </row>
    <row r="17" spans="1:2" s="5" customFormat="1" hidden="1" x14ac:dyDescent="0.25">
      <c r="A17" s="48"/>
      <c r="B17" s="49" t="s">
        <v>14</v>
      </c>
    </row>
    <row r="18" spans="1:2" s="5" customFormat="1" hidden="1" x14ac:dyDescent="0.25">
      <c r="A18" s="48"/>
      <c r="B18" s="49" t="s">
        <v>15</v>
      </c>
    </row>
    <row r="19" spans="1:2" s="5" customFormat="1" hidden="1" x14ac:dyDescent="0.25">
      <c r="A19" s="48" t="s">
        <v>16</v>
      </c>
      <c r="B19" s="49" t="s">
        <v>17</v>
      </c>
    </row>
    <row r="20" spans="1:2" s="5" customFormat="1" hidden="1" x14ac:dyDescent="0.25">
      <c r="A20" s="48"/>
      <c r="B20" s="49" t="s">
        <v>18</v>
      </c>
    </row>
    <row r="21" spans="1:2" s="5" customFormat="1" hidden="1" x14ac:dyDescent="0.25">
      <c r="A21" s="48" t="s">
        <v>19</v>
      </c>
      <c r="B21" s="49" t="s">
        <v>20</v>
      </c>
    </row>
    <row r="22" spans="1:2" s="5" customFormat="1" hidden="1" x14ac:dyDescent="0.25">
      <c r="A22" s="48"/>
      <c r="B22" s="49" t="s">
        <v>21</v>
      </c>
    </row>
    <row r="23" spans="1:2" s="5" customFormat="1" hidden="1" x14ac:dyDescent="0.25">
      <c r="A23" s="48"/>
      <c r="B23" s="49" t="s">
        <v>22</v>
      </c>
    </row>
    <row r="24" spans="1:2" s="5" customFormat="1" hidden="1" x14ac:dyDescent="0.25">
      <c r="A24" s="48" t="s">
        <v>23</v>
      </c>
      <c r="B24" s="49" t="s">
        <v>24</v>
      </c>
    </row>
    <row r="25" spans="1:2" s="5" customFormat="1" hidden="1" x14ac:dyDescent="0.25">
      <c r="A25" s="48" t="s">
        <v>25</v>
      </c>
      <c r="B25" s="49" t="s">
        <v>26</v>
      </c>
    </row>
    <row r="26" spans="1:2" s="5" customFormat="1" hidden="1" x14ac:dyDescent="0.25">
      <c r="A26" s="48" t="s">
        <v>27</v>
      </c>
      <c r="B26" s="49" t="s">
        <v>28</v>
      </c>
    </row>
    <row r="27" spans="1:2" s="5" customFormat="1" hidden="1" x14ac:dyDescent="0.25">
      <c r="A27" s="48" t="s">
        <v>29</v>
      </c>
      <c r="B27" s="51" t="s">
        <v>30</v>
      </c>
    </row>
    <row r="28" spans="1:2" s="5" customFormat="1" hidden="1" x14ac:dyDescent="0.25">
      <c r="A28" s="48"/>
      <c r="B28" s="51" t="s">
        <v>31</v>
      </c>
    </row>
    <row r="29" spans="1:2" s="5" customFormat="1" hidden="1" x14ac:dyDescent="0.25">
      <c r="A29" s="48"/>
      <c r="B29" s="51" t="s">
        <v>33</v>
      </c>
    </row>
    <row r="30" spans="1:2" s="5" customFormat="1" hidden="1" x14ac:dyDescent="0.25">
      <c r="A30" s="48"/>
      <c r="B30" s="51" t="s">
        <v>34</v>
      </c>
    </row>
    <row r="31" spans="1:2" s="5" customFormat="1" hidden="1" x14ac:dyDescent="0.25">
      <c r="A31" s="48"/>
      <c r="B31" s="51" t="s">
        <v>35</v>
      </c>
    </row>
    <row r="32" spans="1:2" s="5" customFormat="1" hidden="1" x14ac:dyDescent="0.25">
      <c r="A32" s="48" t="s">
        <v>32</v>
      </c>
      <c r="B32" s="51" t="s">
        <v>36</v>
      </c>
    </row>
    <row r="33" spans="1:3" s="5" customFormat="1" hidden="1" x14ac:dyDescent="0.25">
      <c r="A33" s="48" t="s">
        <v>37</v>
      </c>
      <c r="B33" s="51" t="s">
        <v>38</v>
      </c>
    </row>
    <row r="34" spans="1:3" s="5" customFormat="1" hidden="1" x14ac:dyDescent="0.25">
      <c r="A34" s="48"/>
      <c r="B34" s="51" t="s">
        <v>39</v>
      </c>
    </row>
    <row r="35" spans="1:3" s="5" customFormat="1" hidden="1" x14ac:dyDescent="0.25">
      <c r="A35" s="48"/>
      <c r="B35" s="51" t="s">
        <v>40</v>
      </c>
    </row>
    <row r="36" spans="1:3" s="5" customFormat="1" hidden="1" x14ac:dyDescent="0.25">
      <c r="A36" s="48" t="s">
        <v>41</v>
      </c>
      <c r="B36" s="51" t="s">
        <v>42</v>
      </c>
    </row>
    <row r="37" spans="1:3" s="5" customFormat="1" hidden="1" x14ac:dyDescent="0.25">
      <c r="A37" s="52"/>
      <c r="B37" s="53"/>
    </row>
    <row r="38" spans="1:3" s="2" customFormat="1" x14ac:dyDescent="0.25">
      <c r="A38" s="34" t="s">
        <v>194</v>
      </c>
      <c r="B38" s="34"/>
      <c r="C38" s="1"/>
    </row>
    <row r="39" spans="1:3" s="2" customFormat="1" x14ac:dyDescent="0.25">
      <c r="A39" s="34" t="s">
        <v>192</v>
      </c>
      <c r="B39" s="34"/>
      <c r="C39" s="1"/>
    </row>
    <row r="40" spans="1:3" s="2" customFormat="1" x14ac:dyDescent="0.25">
      <c r="A40" s="34" t="s">
        <v>193</v>
      </c>
      <c r="B40" s="34"/>
      <c r="C40" s="1"/>
    </row>
    <row r="41" spans="1:3" s="2" customFormat="1" x14ac:dyDescent="0.25">
      <c r="A41" s="33"/>
      <c r="B41" s="33"/>
      <c r="C41" s="1"/>
    </row>
    <row r="42" spans="1:3" s="5" customFormat="1" x14ac:dyDescent="0.25">
      <c r="A42" s="3"/>
      <c r="B42" s="32" t="s">
        <v>195</v>
      </c>
      <c r="C42" s="4">
        <v>-120621.94</v>
      </c>
    </row>
    <row r="43" spans="1:3" s="27" customFormat="1" x14ac:dyDescent="0.25">
      <c r="A43" s="6"/>
      <c r="B43" s="7" t="s">
        <v>43</v>
      </c>
      <c r="C43" s="8"/>
    </row>
    <row r="44" spans="1:3" s="27" customFormat="1" x14ac:dyDescent="0.25">
      <c r="A44" s="6" t="s">
        <v>44</v>
      </c>
      <c r="B44" s="8" t="s">
        <v>45</v>
      </c>
      <c r="C44" s="25">
        <v>23558.808000000001</v>
      </c>
    </row>
    <row r="45" spans="1:3" s="27" customFormat="1" x14ac:dyDescent="0.25">
      <c r="A45" s="6"/>
      <c r="B45" s="8" t="s">
        <v>46</v>
      </c>
      <c r="C45" s="25">
        <v>30538.17600000001</v>
      </c>
    </row>
    <row r="46" spans="1:3" s="27" customFormat="1" x14ac:dyDescent="0.25">
      <c r="A46" s="6"/>
      <c r="B46" s="8" t="s">
        <v>47</v>
      </c>
      <c r="C46" s="25">
        <v>451.13600000000002</v>
      </c>
    </row>
    <row r="47" spans="1:3" s="27" customFormat="1" x14ac:dyDescent="0.25">
      <c r="A47" s="6" t="s">
        <v>48</v>
      </c>
      <c r="B47" s="8" t="s">
        <v>49</v>
      </c>
      <c r="C47" s="25">
        <v>14930.496000000005</v>
      </c>
    </row>
    <row r="48" spans="1:3" s="27" customFormat="1" x14ac:dyDescent="0.25">
      <c r="A48" s="6"/>
      <c r="B48" s="8" t="s">
        <v>50</v>
      </c>
      <c r="C48" s="25">
        <v>35723.903999999995</v>
      </c>
    </row>
    <row r="49" spans="1:3" s="27" customFormat="1" ht="31.5" x14ac:dyDescent="0.25">
      <c r="A49" s="6" t="s">
        <v>51</v>
      </c>
      <c r="B49" s="8" t="s">
        <v>52</v>
      </c>
      <c r="C49" s="25">
        <v>20719.527999999998</v>
      </c>
    </row>
    <row r="50" spans="1:3" s="27" customFormat="1" x14ac:dyDescent="0.25">
      <c r="A50" s="9" t="s">
        <v>53</v>
      </c>
      <c r="B50" s="8" t="s">
        <v>54</v>
      </c>
      <c r="C50" s="25">
        <v>68400</v>
      </c>
    </row>
    <row r="51" spans="1:3" s="27" customFormat="1" x14ac:dyDescent="0.25">
      <c r="A51" s="10"/>
      <c r="B51" s="8" t="s">
        <v>55</v>
      </c>
      <c r="C51" s="25">
        <v>4950</v>
      </c>
    </row>
    <row r="52" spans="1:3" s="27" customFormat="1" x14ac:dyDescent="0.25">
      <c r="A52" s="6"/>
      <c r="B52" s="11" t="s">
        <v>56</v>
      </c>
      <c r="C52" s="4">
        <f>SUM(C44:C51)</f>
        <v>199272.04800000001</v>
      </c>
    </row>
    <row r="53" spans="1:3" s="27" customFormat="1" x14ac:dyDescent="0.25">
      <c r="A53" s="7"/>
      <c r="B53" s="7" t="s">
        <v>57</v>
      </c>
      <c r="C53" s="25"/>
    </row>
    <row r="54" spans="1:3" s="27" customFormat="1" x14ac:dyDescent="0.25">
      <c r="A54" s="6" t="s">
        <v>58</v>
      </c>
      <c r="B54" s="8" t="s">
        <v>59</v>
      </c>
      <c r="C54" s="25">
        <v>2451.8399999999997</v>
      </c>
    </row>
    <row r="55" spans="1:3" s="27" customFormat="1" x14ac:dyDescent="0.25">
      <c r="A55" s="6" t="s">
        <v>60</v>
      </c>
      <c r="B55" s="8" t="s">
        <v>61</v>
      </c>
      <c r="C55" s="25">
        <v>4539.6000000000004</v>
      </c>
    </row>
    <row r="56" spans="1:3" s="27" customFormat="1" x14ac:dyDescent="0.25">
      <c r="A56" s="6" t="s">
        <v>62</v>
      </c>
      <c r="B56" s="8" t="s">
        <v>63</v>
      </c>
      <c r="C56" s="25">
        <v>26768.068799999997</v>
      </c>
    </row>
    <row r="57" spans="1:3" s="27" customFormat="1" ht="15.75" customHeight="1" x14ac:dyDescent="0.25">
      <c r="A57" s="6" t="s">
        <v>64</v>
      </c>
      <c r="B57" s="8" t="s">
        <v>65</v>
      </c>
      <c r="C57" s="25">
        <v>116.32</v>
      </c>
    </row>
    <row r="58" spans="1:3" s="27" customFormat="1" x14ac:dyDescent="0.25">
      <c r="A58" s="6"/>
      <c r="B58" s="11" t="s">
        <v>66</v>
      </c>
      <c r="C58" s="4">
        <f>SUM(C54:C57)</f>
        <v>33875.828799999996</v>
      </c>
    </row>
    <row r="59" spans="1:3" s="27" customFormat="1" x14ac:dyDescent="0.25">
      <c r="A59" s="35" t="s">
        <v>67</v>
      </c>
      <c r="B59" s="35"/>
      <c r="C59" s="25"/>
    </row>
    <row r="60" spans="1:3" s="27" customFormat="1" x14ac:dyDescent="0.25">
      <c r="A60" s="6" t="s">
        <v>58</v>
      </c>
      <c r="B60" s="8" t="s">
        <v>68</v>
      </c>
      <c r="C60" s="25">
        <v>2575.6640000000002</v>
      </c>
    </row>
    <row r="61" spans="1:3" s="27" customFormat="1" x14ac:dyDescent="0.25">
      <c r="A61" s="6"/>
      <c r="B61" s="8" t="s">
        <v>69</v>
      </c>
      <c r="C61" s="25">
        <v>543.99799999999993</v>
      </c>
    </row>
    <row r="62" spans="1:3" s="27" customFormat="1" x14ac:dyDescent="0.25">
      <c r="A62" s="9" t="s">
        <v>60</v>
      </c>
      <c r="B62" s="8" t="s">
        <v>70</v>
      </c>
      <c r="C62" s="25">
        <v>9738.9600000000009</v>
      </c>
    </row>
    <row r="63" spans="1:3" s="27" customFormat="1" x14ac:dyDescent="0.25">
      <c r="A63" s="9" t="s">
        <v>71</v>
      </c>
      <c r="B63" s="8" t="s">
        <v>72</v>
      </c>
      <c r="C63" s="25">
        <v>16066.26</v>
      </c>
    </row>
    <row r="64" spans="1:3" s="27" customFormat="1" x14ac:dyDescent="0.25">
      <c r="A64" s="9" t="s">
        <v>73</v>
      </c>
      <c r="B64" s="8" t="s">
        <v>74</v>
      </c>
      <c r="C64" s="25">
        <v>1078.4000000000001</v>
      </c>
    </row>
    <row r="65" spans="1:3" s="27" customFormat="1" x14ac:dyDescent="0.25">
      <c r="A65" s="9"/>
      <c r="B65" s="8" t="s">
        <v>75</v>
      </c>
      <c r="C65" s="25">
        <v>9662.7999999999993</v>
      </c>
    </row>
    <row r="66" spans="1:3" s="27" customFormat="1" x14ac:dyDescent="0.25">
      <c r="A66" s="9"/>
      <c r="B66" s="8" t="s">
        <v>76</v>
      </c>
      <c r="C66" s="25">
        <v>27352.050000000003</v>
      </c>
    </row>
    <row r="67" spans="1:3" s="27" customFormat="1" ht="31.5" x14ac:dyDescent="0.25">
      <c r="A67" s="10" t="s">
        <v>77</v>
      </c>
      <c r="B67" s="8" t="s">
        <v>78</v>
      </c>
      <c r="C67" s="25">
        <v>10272.164000000001</v>
      </c>
    </row>
    <row r="68" spans="1:3" s="27" customFormat="1" ht="31.5" x14ac:dyDescent="0.25">
      <c r="A68" s="6" t="s">
        <v>64</v>
      </c>
      <c r="B68" s="8" t="s">
        <v>79</v>
      </c>
      <c r="C68" s="25">
        <v>1502.55</v>
      </c>
    </row>
    <row r="69" spans="1:3" s="27" customFormat="1" ht="31.5" x14ac:dyDescent="0.25">
      <c r="A69" s="6" t="s">
        <v>80</v>
      </c>
      <c r="B69" s="8" t="s">
        <v>81</v>
      </c>
      <c r="C69" s="25">
        <v>6918.9119999999994</v>
      </c>
    </row>
    <row r="70" spans="1:3" s="27" customFormat="1" x14ac:dyDescent="0.25">
      <c r="A70" s="6" t="s">
        <v>82</v>
      </c>
      <c r="B70" s="8" t="s">
        <v>83</v>
      </c>
      <c r="C70" s="25">
        <v>8980.08</v>
      </c>
    </row>
    <row r="71" spans="1:3" s="27" customFormat="1" x14ac:dyDescent="0.25">
      <c r="A71" s="6"/>
      <c r="B71" s="11" t="s">
        <v>84</v>
      </c>
      <c r="C71" s="4">
        <f>SUM(C60:C70)</f>
        <v>94691.838000000018</v>
      </c>
    </row>
    <row r="72" spans="1:3" s="27" customFormat="1" x14ac:dyDescent="0.25">
      <c r="A72" s="35" t="s">
        <v>85</v>
      </c>
      <c r="B72" s="35"/>
      <c r="C72" s="25"/>
    </row>
    <row r="73" spans="1:3" s="27" customFormat="1" ht="31.5" x14ac:dyDescent="0.25">
      <c r="A73" s="6" t="s">
        <v>86</v>
      </c>
      <c r="B73" s="8" t="s">
        <v>87</v>
      </c>
      <c r="C73" s="25"/>
    </row>
    <row r="74" spans="1:3" s="27" customFormat="1" x14ac:dyDescent="0.25">
      <c r="A74" s="6"/>
      <c r="B74" s="8" t="s">
        <v>88</v>
      </c>
      <c r="C74" s="25">
        <v>44422</v>
      </c>
    </row>
    <row r="75" spans="1:3" s="27" customFormat="1" x14ac:dyDescent="0.25">
      <c r="A75" s="6"/>
      <c r="B75" s="8" t="s">
        <v>89</v>
      </c>
      <c r="C75" s="25">
        <v>27284.240000000002</v>
      </c>
    </row>
    <row r="76" spans="1:3" s="27" customFormat="1" x14ac:dyDescent="0.25">
      <c r="A76" s="6"/>
      <c r="B76" s="8" t="s">
        <v>90</v>
      </c>
      <c r="C76" s="25">
        <v>1013.17</v>
      </c>
    </row>
    <row r="77" spans="1:3" s="27" customFormat="1" x14ac:dyDescent="0.25">
      <c r="A77" s="6"/>
      <c r="B77" s="8" t="s">
        <v>91</v>
      </c>
      <c r="C77" s="25">
        <v>14455.51</v>
      </c>
    </row>
    <row r="78" spans="1:3" s="27" customFormat="1" x14ac:dyDescent="0.25">
      <c r="A78" s="6"/>
      <c r="B78" s="8" t="s">
        <v>92</v>
      </c>
      <c r="C78" s="25">
        <v>722.84</v>
      </c>
    </row>
    <row r="79" spans="1:3" s="27" customFormat="1" x14ac:dyDescent="0.25">
      <c r="A79" s="6" t="s">
        <v>93</v>
      </c>
      <c r="B79" s="8" t="s">
        <v>94</v>
      </c>
      <c r="C79" s="25">
        <v>2479.04</v>
      </c>
    </row>
    <row r="80" spans="1:3" s="27" customFormat="1" x14ac:dyDescent="0.25">
      <c r="A80" s="6"/>
      <c r="B80" s="11" t="s">
        <v>84</v>
      </c>
      <c r="C80" s="4">
        <f>SUM(C74:C79)</f>
        <v>90376.799999999988</v>
      </c>
    </row>
    <row r="81" spans="1:3" s="27" customFormat="1" x14ac:dyDescent="0.25">
      <c r="A81" s="35" t="s">
        <v>95</v>
      </c>
      <c r="B81" s="35"/>
      <c r="C81" s="25"/>
    </row>
    <row r="82" spans="1:3" s="27" customFormat="1" ht="31.5" x14ac:dyDescent="0.25">
      <c r="A82" s="6" t="s">
        <v>96</v>
      </c>
      <c r="B82" s="8" t="s">
        <v>97</v>
      </c>
      <c r="C82" s="25">
        <v>6689.304000000001</v>
      </c>
    </row>
    <row r="83" spans="1:3" s="27" customFormat="1" ht="31.5" x14ac:dyDescent="0.25">
      <c r="A83" s="6" t="s">
        <v>98</v>
      </c>
      <c r="B83" s="8" t="s">
        <v>99</v>
      </c>
      <c r="C83" s="25">
        <v>26757.216000000004</v>
      </c>
    </row>
    <row r="84" spans="1:3" s="27" customFormat="1" ht="47.25" x14ac:dyDescent="0.25">
      <c r="A84" s="6" t="s">
        <v>100</v>
      </c>
      <c r="B84" s="8" t="s">
        <v>101</v>
      </c>
      <c r="C84" s="25">
        <v>20067.912000000004</v>
      </c>
    </row>
    <row r="85" spans="1:3" s="27" customFormat="1" ht="31.5" x14ac:dyDescent="0.25">
      <c r="A85" s="10" t="s">
        <v>102</v>
      </c>
      <c r="B85" s="8" t="s">
        <v>103</v>
      </c>
      <c r="C85" s="25">
        <v>16957.248000000003</v>
      </c>
    </row>
    <row r="86" spans="1:3" s="27" customFormat="1" x14ac:dyDescent="0.25">
      <c r="A86" s="6"/>
      <c r="B86" s="11" t="s">
        <v>104</v>
      </c>
      <c r="C86" s="4">
        <f>SUM(C82:C85)</f>
        <v>70471.680000000008</v>
      </c>
    </row>
    <row r="87" spans="1:3" s="27" customFormat="1" ht="31.5" x14ac:dyDescent="0.25">
      <c r="A87" s="3" t="s">
        <v>105</v>
      </c>
      <c r="B87" s="11" t="s">
        <v>106</v>
      </c>
      <c r="C87" s="25">
        <v>34354.944000000003</v>
      </c>
    </row>
    <row r="88" spans="1:3" s="27" customFormat="1" x14ac:dyDescent="0.25">
      <c r="A88" s="3" t="s">
        <v>107</v>
      </c>
      <c r="B88" s="11" t="s">
        <v>108</v>
      </c>
      <c r="C88" s="25">
        <v>9579.7440000000006</v>
      </c>
    </row>
    <row r="89" spans="1:3" s="27" customFormat="1" x14ac:dyDescent="0.25">
      <c r="A89" s="3"/>
      <c r="B89" s="11" t="s">
        <v>109</v>
      </c>
      <c r="C89" s="4">
        <f>SUM(C87:C88)</f>
        <v>43934.688000000002</v>
      </c>
    </row>
    <row r="90" spans="1:3" s="27" customFormat="1" x14ac:dyDescent="0.25">
      <c r="A90" s="3" t="s">
        <v>110</v>
      </c>
      <c r="B90" s="11" t="s">
        <v>111</v>
      </c>
      <c r="C90" s="4">
        <v>1343</v>
      </c>
    </row>
    <row r="91" spans="1:3" s="27" customFormat="1" x14ac:dyDescent="0.25">
      <c r="A91" s="3" t="s">
        <v>112</v>
      </c>
      <c r="B91" s="11" t="s">
        <v>113</v>
      </c>
      <c r="C91" s="4">
        <v>714.95</v>
      </c>
    </row>
    <row r="92" spans="1:3" s="27" customFormat="1" x14ac:dyDescent="0.25">
      <c r="A92" s="7"/>
      <c r="B92" s="7" t="s">
        <v>114</v>
      </c>
      <c r="C92" s="25"/>
    </row>
    <row r="93" spans="1:3" s="27" customFormat="1" x14ac:dyDescent="0.25">
      <c r="A93" s="6" t="s">
        <v>115</v>
      </c>
      <c r="B93" s="8" t="s">
        <v>116</v>
      </c>
      <c r="C93" s="25">
        <v>5368.44</v>
      </c>
    </row>
    <row r="94" spans="1:3" s="27" customFormat="1" x14ac:dyDescent="0.25">
      <c r="A94" s="6" t="s">
        <v>117</v>
      </c>
      <c r="B94" s="8" t="s">
        <v>118</v>
      </c>
      <c r="C94" s="25">
        <v>4045.1999999999994</v>
      </c>
    </row>
    <row r="95" spans="1:3" s="27" customFormat="1" ht="31.5" x14ac:dyDescent="0.25">
      <c r="A95" s="6"/>
      <c r="B95" s="8" t="s">
        <v>119</v>
      </c>
      <c r="C95" s="25">
        <v>3938.52</v>
      </c>
    </row>
    <row r="96" spans="1:3" s="27" customFormat="1" ht="31.5" x14ac:dyDescent="0.25">
      <c r="A96" s="6"/>
      <c r="B96" s="8" t="s">
        <v>120</v>
      </c>
      <c r="C96" s="25">
        <v>3938.52</v>
      </c>
    </row>
    <row r="97" spans="1:3" s="27" customFormat="1" ht="31.5" x14ac:dyDescent="0.25">
      <c r="A97" s="6"/>
      <c r="B97" s="8" t="s">
        <v>121</v>
      </c>
      <c r="C97" s="25">
        <v>7877.04</v>
      </c>
    </row>
    <row r="98" spans="1:3" s="27" customFormat="1" x14ac:dyDescent="0.25">
      <c r="A98" s="6"/>
      <c r="B98" s="11" t="s">
        <v>122</v>
      </c>
      <c r="C98" s="4">
        <f>SUM(C93:C97)</f>
        <v>25167.72</v>
      </c>
    </row>
    <row r="99" spans="1:3" s="27" customFormat="1" x14ac:dyDescent="0.25">
      <c r="A99" s="8"/>
      <c r="B99" s="7" t="s">
        <v>123</v>
      </c>
      <c r="C99" s="25"/>
    </row>
    <row r="100" spans="1:3" s="54" customFormat="1" x14ac:dyDescent="0.25">
      <c r="A100" s="6" t="s">
        <v>124</v>
      </c>
      <c r="B100" s="12" t="s">
        <v>125</v>
      </c>
      <c r="C100" s="25"/>
    </row>
    <row r="101" spans="1:3" s="55" customFormat="1" ht="31.5" x14ac:dyDescent="0.25">
      <c r="A101" s="13"/>
      <c r="B101" s="14" t="s">
        <v>126</v>
      </c>
      <c r="C101" s="25">
        <v>8263</v>
      </c>
    </row>
    <row r="102" spans="1:3" s="55" customFormat="1" x14ac:dyDescent="0.25">
      <c r="A102" s="13"/>
      <c r="B102" s="15" t="s">
        <v>127</v>
      </c>
      <c r="C102" s="25">
        <v>0</v>
      </c>
    </row>
    <row r="103" spans="1:3" s="55" customFormat="1" ht="31.5" x14ac:dyDescent="0.25">
      <c r="A103" s="13"/>
      <c r="B103" s="16" t="s">
        <v>128</v>
      </c>
      <c r="C103" s="25">
        <v>0</v>
      </c>
    </row>
    <row r="104" spans="1:3" s="55" customFormat="1" x14ac:dyDescent="0.25">
      <c r="A104" s="13"/>
      <c r="B104" s="16" t="s">
        <v>129</v>
      </c>
      <c r="C104" s="25"/>
    </row>
    <row r="105" spans="1:3" s="55" customFormat="1" x14ac:dyDescent="0.25">
      <c r="A105" s="13"/>
      <c r="B105" s="16" t="s">
        <v>130</v>
      </c>
      <c r="C105" s="25"/>
    </row>
    <row r="106" spans="1:3" s="55" customFormat="1" ht="31.5" x14ac:dyDescent="0.25">
      <c r="A106" s="17"/>
      <c r="B106" s="18" t="s">
        <v>131</v>
      </c>
      <c r="C106" s="25">
        <v>0</v>
      </c>
    </row>
    <row r="107" spans="1:3" s="55" customFormat="1" x14ac:dyDescent="0.25">
      <c r="A107" s="17" t="s">
        <v>132</v>
      </c>
      <c r="B107" s="16" t="s">
        <v>133</v>
      </c>
      <c r="C107" s="25"/>
    </row>
    <row r="108" spans="1:3" s="55" customFormat="1" x14ac:dyDescent="0.25">
      <c r="A108" s="17" t="s">
        <v>134</v>
      </c>
      <c r="B108" s="16" t="s">
        <v>135</v>
      </c>
      <c r="C108" s="25">
        <v>947.24</v>
      </c>
    </row>
    <row r="109" spans="1:3" s="55" customFormat="1" x14ac:dyDescent="0.25">
      <c r="A109" s="17" t="s">
        <v>136</v>
      </c>
      <c r="B109" s="16" t="s">
        <v>137</v>
      </c>
      <c r="C109" s="25">
        <v>473.62</v>
      </c>
    </row>
    <row r="110" spans="1:3" s="55" customFormat="1" ht="18.75" customHeight="1" x14ac:dyDescent="0.25">
      <c r="A110" s="17" t="s">
        <v>10</v>
      </c>
      <c r="B110" s="16" t="s">
        <v>138</v>
      </c>
      <c r="C110" s="25"/>
    </row>
    <row r="111" spans="1:3" s="55" customFormat="1" ht="31.5" x14ac:dyDescent="0.25">
      <c r="A111" s="19" t="s">
        <v>139</v>
      </c>
      <c r="B111" s="12" t="s">
        <v>140</v>
      </c>
      <c r="C111" s="25"/>
    </row>
    <row r="112" spans="1:3" s="55" customFormat="1" x14ac:dyDescent="0.25">
      <c r="A112" s="20"/>
      <c r="B112" s="15" t="s">
        <v>141</v>
      </c>
      <c r="C112" s="25">
        <v>2106.3200000000002</v>
      </c>
    </row>
    <row r="113" spans="1:3" s="55" customFormat="1" x14ac:dyDescent="0.25">
      <c r="A113" s="20"/>
      <c r="B113" s="16" t="s">
        <v>142</v>
      </c>
      <c r="C113" s="25"/>
    </row>
    <row r="114" spans="1:3" s="55" customFormat="1" x14ac:dyDescent="0.25">
      <c r="A114" s="20"/>
      <c r="B114" s="16" t="s">
        <v>143</v>
      </c>
      <c r="C114" s="25"/>
    </row>
    <row r="115" spans="1:3" s="55" customFormat="1" x14ac:dyDescent="0.25">
      <c r="A115" s="20"/>
      <c r="B115" s="16" t="s">
        <v>144</v>
      </c>
      <c r="C115" s="25">
        <v>7857.08</v>
      </c>
    </row>
    <row r="116" spans="1:3" s="55" customFormat="1" x14ac:dyDescent="0.25">
      <c r="A116" s="20"/>
      <c r="B116" s="14" t="s">
        <v>145</v>
      </c>
      <c r="C116" s="25">
        <v>0</v>
      </c>
    </row>
    <row r="117" spans="1:3" s="55" customFormat="1" x14ac:dyDescent="0.25">
      <c r="A117" s="20"/>
      <c r="B117" s="14" t="s">
        <v>146</v>
      </c>
      <c r="C117" s="25">
        <v>0</v>
      </c>
    </row>
    <row r="118" spans="1:3" s="55" customFormat="1" x14ac:dyDescent="0.25">
      <c r="A118" s="21"/>
      <c r="B118" s="18" t="s">
        <v>147</v>
      </c>
      <c r="C118" s="25">
        <v>0</v>
      </c>
    </row>
    <row r="119" spans="1:3" s="55" customFormat="1" x14ac:dyDescent="0.25">
      <c r="A119" s="21" t="s">
        <v>132</v>
      </c>
      <c r="B119" s="16" t="s">
        <v>148</v>
      </c>
      <c r="C119" s="25">
        <v>2887.96</v>
      </c>
    </row>
    <row r="120" spans="1:3" s="55" customFormat="1" x14ac:dyDescent="0.25">
      <c r="A120" s="21" t="s">
        <v>134</v>
      </c>
      <c r="B120" s="16" t="s">
        <v>149</v>
      </c>
      <c r="C120" s="25">
        <v>227.2475</v>
      </c>
    </row>
    <row r="121" spans="1:3" s="55" customFormat="1" x14ac:dyDescent="0.25">
      <c r="A121" s="21"/>
      <c r="B121" s="16" t="s">
        <v>150</v>
      </c>
      <c r="C121" s="25">
        <v>1993.92</v>
      </c>
    </row>
    <row r="122" spans="1:3" s="55" customFormat="1" x14ac:dyDescent="0.25">
      <c r="A122" s="21"/>
      <c r="B122" s="16" t="s">
        <v>151</v>
      </c>
      <c r="C122" s="25"/>
    </row>
    <row r="123" spans="1:3" s="55" customFormat="1" x14ac:dyDescent="0.25">
      <c r="A123" s="21"/>
      <c r="B123" s="16" t="s">
        <v>152</v>
      </c>
      <c r="C123" s="25">
        <v>0</v>
      </c>
    </row>
    <row r="124" spans="1:3" s="55" customFormat="1" x14ac:dyDescent="0.25">
      <c r="A124" s="21"/>
      <c r="B124" s="18" t="s">
        <v>153</v>
      </c>
      <c r="C124" s="25">
        <v>0</v>
      </c>
    </row>
    <row r="125" spans="1:3" s="55" customFormat="1" x14ac:dyDescent="0.25">
      <c r="A125" s="21" t="s">
        <v>132</v>
      </c>
      <c r="B125" s="16" t="s">
        <v>154</v>
      </c>
      <c r="C125" s="25">
        <v>770.92</v>
      </c>
    </row>
    <row r="126" spans="1:3" s="55" customFormat="1" x14ac:dyDescent="0.25">
      <c r="A126" s="21" t="s">
        <v>134</v>
      </c>
      <c r="B126" s="16" t="s">
        <v>155</v>
      </c>
      <c r="C126" s="25">
        <v>200.26</v>
      </c>
    </row>
    <row r="127" spans="1:3" s="55" customFormat="1" ht="18" customHeight="1" x14ac:dyDescent="0.25">
      <c r="A127" s="21" t="s">
        <v>136</v>
      </c>
      <c r="B127" s="16" t="s">
        <v>156</v>
      </c>
      <c r="C127" s="25">
        <v>1116.6500000000001</v>
      </c>
    </row>
    <row r="128" spans="1:3" s="55" customFormat="1" x14ac:dyDescent="0.25">
      <c r="A128" s="21" t="s">
        <v>10</v>
      </c>
      <c r="B128" s="16" t="s">
        <v>157</v>
      </c>
      <c r="C128" s="25">
        <v>296</v>
      </c>
    </row>
    <row r="129" spans="1:3" s="55" customFormat="1" x14ac:dyDescent="0.25">
      <c r="A129" s="21" t="s">
        <v>12</v>
      </c>
      <c r="B129" s="16" t="s">
        <v>158</v>
      </c>
      <c r="C129" s="25"/>
    </row>
    <row r="130" spans="1:3" s="55" customFormat="1" x14ac:dyDescent="0.25">
      <c r="A130" s="17"/>
      <c r="B130" s="18" t="s">
        <v>159</v>
      </c>
      <c r="C130" s="25">
        <v>0</v>
      </c>
    </row>
    <row r="131" spans="1:3" s="55" customFormat="1" ht="31.5" x14ac:dyDescent="0.25">
      <c r="A131" s="17" t="s">
        <v>132</v>
      </c>
      <c r="B131" s="16" t="s">
        <v>160</v>
      </c>
      <c r="C131" s="25">
        <v>916.39</v>
      </c>
    </row>
    <row r="132" spans="1:3" s="55" customFormat="1" x14ac:dyDescent="0.25">
      <c r="A132" s="17" t="s">
        <v>134</v>
      </c>
      <c r="B132" s="16" t="s">
        <v>158</v>
      </c>
      <c r="C132" s="25"/>
    </row>
    <row r="133" spans="1:3" s="55" customFormat="1" x14ac:dyDescent="0.25">
      <c r="A133" s="20"/>
      <c r="B133" s="16" t="s">
        <v>161</v>
      </c>
      <c r="C133" s="25">
        <v>996.96</v>
      </c>
    </row>
    <row r="134" spans="1:3" s="55" customFormat="1" x14ac:dyDescent="0.25">
      <c r="A134" s="20"/>
      <c r="B134" s="15" t="s">
        <v>162</v>
      </c>
      <c r="C134" s="25"/>
    </row>
    <row r="135" spans="1:3" s="55" customFormat="1" x14ac:dyDescent="0.25">
      <c r="A135" s="19" t="s">
        <v>163</v>
      </c>
      <c r="B135" s="12" t="s">
        <v>164</v>
      </c>
      <c r="C135" s="25"/>
    </row>
    <row r="136" spans="1:3" s="55" customFormat="1" x14ac:dyDescent="0.25">
      <c r="A136" s="20"/>
      <c r="B136" s="22" t="s">
        <v>165</v>
      </c>
      <c r="C136" s="25">
        <v>0</v>
      </c>
    </row>
    <row r="137" spans="1:3" s="55" customFormat="1" x14ac:dyDescent="0.25">
      <c r="A137" s="20"/>
      <c r="B137" s="22" t="s">
        <v>166</v>
      </c>
      <c r="C137" s="25"/>
    </row>
    <row r="138" spans="1:3" s="55" customFormat="1" x14ac:dyDescent="0.25">
      <c r="A138" s="20"/>
      <c r="B138" s="16" t="s">
        <v>165</v>
      </c>
      <c r="C138" s="25">
        <v>0</v>
      </c>
    </row>
    <row r="139" spans="1:3" s="55" customFormat="1" x14ac:dyDescent="0.25">
      <c r="A139" s="20"/>
      <c r="B139" s="16" t="s">
        <v>167</v>
      </c>
      <c r="C139" s="25">
        <v>1065.3</v>
      </c>
    </row>
    <row r="140" spans="1:3" s="55" customFormat="1" x14ac:dyDescent="0.25">
      <c r="A140" s="13"/>
      <c r="B140" s="16" t="s">
        <v>168</v>
      </c>
      <c r="C140" s="25">
        <v>213.06</v>
      </c>
    </row>
    <row r="141" spans="1:3" s="55" customFormat="1" x14ac:dyDescent="0.25">
      <c r="A141" s="20"/>
      <c r="B141" s="16" t="s">
        <v>165</v>
      </c>
      <c r="C141" s="25">
        <v>0</v>
      </c>
    </row>
    <row r="142" spans="1:3" s="55" customFormat="1" ht="31.5" x14ac:dyDescent="0.25">
      <c r="A142" s="20"/>
      <c r="B142" s="22" t="s">
        <v>169</v>
      </c>
      <c r="C142" s="25">
        <v>2508.1134999999999</v>
      </c>
    </row>
    <row r="143" spans="1:3" s="55" customFormat="1" x14ac:dyDescent="0.25">
      <c r="A143" s="20"/>
      <c r="B143" s="22" t="s">
        <v>170</v>
      </c>
      <c r="C143" s="25"/>
    </row>
    <row r="144" spans="1:3" s="55" customFormat="1" x14ac:dyDescent="0.25">
      <c r="A144" s="20"/>
      <c r="B144" s="8" t="s">
        <v>171</v>
      </c>
      <c r="C144" s="25"/>
    </row>
    <row r="145" spans="1:3" s="55" customFormat="1" x14ac:dyDescent="0.25">
      <c r="A145" s="20"/>
      <c r="B145" s="15" t="s">
        <v>165</v>
      </c>
      <c r="C145" s="25">
        <v>0</v>
      </c>
    </row>
    <row r="146" spans="1:3" s="55" customFormat="1" x14ac:dyDescent="0.25">
      <c r="A146" s="20"/>
      <c r="B146" s="16" t="s">
        <v>166</v>
      </c>
      <c r="C146" s="25"/>
    </row>
    <row r="147" spans="1:3" s="55" customFormat="1" x14ac:dyDescent="0.25">
      <c r="A147" s="20"/>
      <c r="B147" s="15" t="s">
        <v>172</v>
      </c>
      <c r="C147" s="25"/>
    </row>
    <row r="148" spans="1:3" s="55" customFormat="1" x14ac:dyDescent="0.25">
      <c r="A148" s="20"/>
      <c r="B148" s="16" t="s">
        <v>173</v>
      </c>
      <c r="C148" s="25">
        <v>638.375</v>
      </c>
    </row>
    <row r="149" spans="1:3" s="55" customFormat="1" x14ac:dyDescent="0.25">
      <c r="A149" s="20"/>
      <c r="B149" s="16" t="s">
        <v>165</v>
      </c>
      <c r="C149" s="25">
        <v>0</v>
      </c>
    </row>
    <row r="150" spans="1:3" s="55" customFormat="1" x14ac:dyDescent="0.25">
      <c r="A150" s="20"/>
      <c r="B150" s="23" t="s">
        <v>166</v>
      </c>
      <c r="C150" s="25"/>
    </row>
    <row r="151" spans="1:3" s="55" customFormat="1" x14ac:dyDescent="0.25">
      <c r="A151" s="20"/>
      <c r="B151" s="16" t="s">
        <v>174</v>
      </c>
      <c r="C151" s="25"/>
    </row>
    <row r="152" spans="1:3" s="55" customFormat="1" x14ac:dyDescent="0.25">
      <c r="A152" s="20"/>
      <c r="B152" s="16" t="s">
        <v>175</v>
      </c>
      <c r="C152" s="25"/>
    </row>
    <row r="153" spans="1:3" s="55" customFormat="1" ht="31.5" x14ac:dyDescent="0.25">
      <c r="A153" s="20"/>
      <c r="B153" s="16" t="s">
        <v>176</v>
      </c>
      <c r="C153" s="25">
        <v>5357.625</v>
      </c>
    </row>
    <row r="154" spans="1:3" s="55" customFormat="1" x14ac:dyDescent="0.25">
      <c r="A154" s="20"/>
      <c r="B154" s="23" t="s">
        <v>177</v>
      </c>
      <c r="C154" s="25"/>
    </row>
    <row r="155" spans="1:3" s="55" customFormat="1" x14ac:dyDescent="0.25">
      <c r="A155" s="20"/>
      <c r="B155" s="23" t="s">
        <v>178</v>
      </c>
      <c r="C155" s="25"/>
    </row>
    <row r="156" spans="1:3" s="55" customFormat="1" x14ac:dyDescent="0.25">
      <c r="A156" s="20"/>
      <c r="B156" s="16" t="s">
        <v>165</v>
      </c>
      <c r="C156" s="25">
        <v>0</v>
      </c>
    </row>
    <row r="157" spans="1:3" s="56" customFormat="1" x14ac:dyDescent="0.25">
      <c r="A157" s="24"/>
      <c r="B157" s="22" t="s">
        <v>179</v>
      </c>
      <c r="C157" s="25">
        <v>31671.499999999996</v>
      </c>
    </row>
    <row r="158" spans="1:3" s="56" customFormat="1" x14ac:dyDescent="0.25">
      <c r="A158" s="24"/>
      <c r="B158" s="22" t="s">
        <v>201</v>
      </c>
      <c r="C158" s="25">
        <v>19002.899999999998</v>
      </c>
    </row>
    <row r="159" spans="1:3" s="55" customFormat="1" ht="31.5" x14ac:dyDescent="0.25">
      <c r="A159" s="20"/>
      <c r="B159" s="16" t="s">
        <v>180</v>
      </c>
      <c r="C159" s="25">
        <v>227.66060000000002</v>
      </c>
    </row>
    <row r="160" spans="1:3" s="55" customFormat="1" x14ac:dyDescent="0.25">
      <c r="A160" s="20"/>
      <c r="B160" s="8" t="s">
        <v>181</v>
      </c>
      <c r="C160" s="25">
        <v>7434</v>
      </c>
    </row>
    <row r="161" spans="1:12" s="55" customFormat="1" x14ac:dyDescent="0.25">
      <c r="A161" s="20"/>
      <c r="B161" s="15" t="s">
        <v>182</v>
      </c>
      <c r="C161" s="25"/>
    </row>
    <row r="162" spans="1:12" s="55" customFormat="1" x14ac:dyDescent="0.25">
      <c r="A162" s="20"/>
      <c r="B162" s="8" t="s">
        <v>183</v>
      </c>
      <c r="C162" s="25"/>
    </row>
    <row r="163" spans="1:12" s="55" customFormat="1" x14ac:dyDescent="0.25">
      <c r="A163" s="20"/>
      <c r="B163" s="8" t="s">
        <v>184</v>
      </c>
      <c r="C163" s="25"/>
    </row>
    <row r="164" spans="1:12" s="55" customFormat="1" ht="31.5" x14ac:dyDescent="0.25">
      <c r="A164" s="20"/>
      <c r="B164" s="22" t="s">
        <v>185</v>
      </c>
      <c r="C164" s="25">
        <v>2227.9859999999999</v>
      </c>
    </row>
    <row r="165" spans="1:12" s="55" customFormat="1" x14ac:dyDescent="0.25">
      <c r="A165" s="20"/>
      <c r="B165" s="22" t="s">
        <v>186</v>
      </c>
      <c r="C165" s="25">
        <v>777.98</v>
      </c>
    </row>
    <row r="166" spans="1:12" s="55" customFormat="1" x14ac:dyDescent="0.25">
      <c r="A166" s="20"/>
      <c r="B166" s="22" t="s">
        <v>187</v>
      </c>
      <c r="C166" s="25"/>
    </row>
    <row r="167" spans="1:12" s="55" customFormat="1" x14ac:dyDescent="0.25">
      <c r="A167" s="26"/>
      <c r="B167" s="12" t="s">
        <v>188</v>
      </c>
      <c r="C167" s="4">
        <f>SUM(C101:C166)</f>
        <v>100178.06759999999</v>
      </c>
    </row>
    <row r="168" spans="1:12" s="27" customFormat="1" x14ac:dyDescent="0.25">
      <c r="A168" s="6"/>
      <c r="B168" s="12" t="s">
        <v>189</v>
      </c>
      <c r="C168" s="4">
        <f>138080.448*0.75</f>
        <v>103560.33600000001</v>
      </c>
    </row>
    <row r="169" spans="1:12" s="27" customFormat="1" x14ac:dyDescent="0.25">
      <c r="A169" s="6" t="s">
        <v>190</v>
      </c>
      <c r="B169" s="11" t="s">
        <v>191</v>
      </c>
      <c r="C169" s="4">
        <f>C52+C58+C71+C80+C86+C89+C90+C91+C98+C167+C168</f>
        <v>763586.95639999991</v>
      </c>
    </row>
    <row r="170" spans="1:12" s="27" customFormat="1" x14ac:dyDescent="0.25">
      <c r="A170" s="6"/>
      <c r="B170" s="11" t="s">
        <v>196</v>
      </c>
      <c r="C170" s="4">
        <v>667091.31999999995</v>
      </c>
    </row>
    <row r="171" spans="1:12" s="31" customFormat="1" x14ac:dyDescent="0.25">
      <c r="A171" s="28"/>
      <c r="B171" s="29" t="s">
        <v>197</v>
      </c>
      <c r="C171" s="30">
        <v>650508.93999999994</v>
      </c>
    </row>
    <row r="172" spans="1:12" s="31" customFormat="1" x14ac:dyDescent="0.25">
      <c r="A172" s="28"/>
      <c r="B172" s="29" t="s">
        <v>198</v>
      </c>
      <c r="C172" s="30">
        <v>22500</v>
      </c>
    </row>
    <row r="173" spans="1:12" s="31" customFormat="1" x14ac:dyDescent="0.25">
      <c r="A173" s="28"/>
      <c r="B173" s="29" t="s">
        <v>200</v>
      </c>
      <c r="C173" s="30">
        <f>C171+C172-C169</f>
        <v>-90578.016399999964</v>
      </c>
    </row>
    <row r="174" spans="1:12" s="31" customFormat="1" x14ac:dyDescent="0.25">
      <c r="A174" s="28"/>
      <c r="B174" s="29" t="s">
        <v>199</v>
      </c>
      <c r="C174" s="30">
        <f>C42+C173</f>
        <v>-211199.95639999997</v>
      </c>
    </row>
    <row r="175" spans="1:12" s="27" customFormat="1" x14ac:dyDescent="0.25">
      <c r="A175" s="36"/>
      <c r="B175" s="36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1:12" s="27" customFormat="1" x14ac:dyDescent="0.25">
      <c r="A176" s="36"/>
      <c r="B176" s="36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1:12" s="27" customFormat="1" x14ac:dyDescent="0.25">
      <c r="A177" s="36"/>
      <c r="B177" s="36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1:12" s="27" customFormat="1" x14ac:dyDescent="0.25">
      <c r="A178" s="36"/>
      <c r="B178" s="36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1:12" s="5" customFormat="1" x14ac:dyDescent="0.25">
      <c r="A179" s="39"/>
      <c r="B179" s="57"/>
    </row>
    <row r="180" spans="1:12" s="5" customFormat="1" x14ac:dyDescent="0.25">
      <c r="A180" s="39"/>
      <c r="B180" s="2"/>
    </row>
    <row r="181" spans="1:12" s="5" customFormat="1" x14ac:dyDescent="0.25">
      <c r="A181" s="39"/>
    </row>
    <row r="182" spans="1:12" s="5" customFormat="1" x14ac:dyDescent="0.25">
      <c r="A182" s="39"/>
    </row>
    <row r="183" spans="1:12" s="5" customFormat="1" x14ac:dyDescent="0.25">
      <c r="A183" s="39"/>
    </row>
    <row r="184" spans="1:12" s="5" customFormat="1" x14ac:dyDescent="0.25">
      <c r="A184" s="39"/>
    </row>
    <row r="185" spans="1:12" s="5" customFormat="1" x14ac:dyDescent="0.25">
      <c r="A185" s="39"/>
    </row>
    <row r="186" spans="1:12" s="5" customFormat="1" x14ac:dyDescent="0.25">
      <c r="A186" s="39"/>
    </row>
    <row r="187" spans="1:12" s="5" customFormat="1" x14ac:dyDescent="0.25">
      <c r="A187" s="39"/>
    </row>
    <row r="188" spans="1:12" s="5" customFormat="1" x14ac:dyDescent="0.25">
      <c r="A188" s="39"/>
    </row>
    <row r="189" spans="1:12" s="5" customFormat="1" x14ac:dyDescent="0.25">
      <c r="A189" s="39"/>
    </row>
    <row r="190" spans="1:12" s="5" customFormat="1" x14ac:dyDescent="0.25">
      <c r="A190" s="39"/>
    </row>
    <row r="191" spans="1:12" s="5" customFormat="1" x14ac:dyDescent="0.25">
      <c r="A191" s="39"/>
    </row>
    <row r="192" spans="1:12" s="5" customFormat="1" x14ac:dyDescent="0.25">
      <c r="A192" s="39"/>
    </row>
    <row r="193" spans="1:1" s="5" customFormat="1" x14ac:dyDescent="0.25">
      <c r="A193" s="39"/>
    </row>
    <row r="194" spans="1:1" s="5" customFormat="1" x14ac:dyDescent="0.25">
      <c r="A194" s="39"/>
    </row>
    <row r="195" spans="1:1" s="5" customFormat="1" x14ac:dyDescent="0.25">
      <c r="A195" s="39"/>
    </row>
    <row r="196" spans="1:1" s="5" customFormat="1" x14ac:dyDescent="0.25">
      <c r="A196" s="39"/>
    </row>
    <row r="197" spans="1:1" s="5" customFormat="1" x14ac:dyDescent="0.25">
      <c r="A197" s="39"/>
    </row>
    <row r="198" spans="1:1" s="5" customFormat="1" x14ac:dyDescent="0.25">
      <c r="A198" s="39"/>
    </row>
    <row r="199" spans="1:1" s="5" customFormat="1" x14ac:dyDescent="0.25">
      <c r="A199" s="39"/>
    </row>
    <row r="200" spans="1:1" s="5" customFormat="1" x14ac:dyDescent="0.25">
      <c r="A200" s="39"/>
    </row>
    <row r="201" spans="1:1" s="5" customFormat="1" x14ac:dyDescent="0.25">
      <c r="A201" s="39"/>
    </row>
    <row r="202" spans="1:1" s="5" customFormat="1" x14ac:dyDescent="0.25">
      <c r="A202" s="39"/>
    </row>
    <row r="203" spans="1:1" s="5" customFormat="1" x14ac:dyDescent="0.25">
      <c r="A203" s="39"/>
    </row>
    <row r="204" spans="1:1" s="5" customFormat="1" x14ac:dyDescent="0.25">
      <c r="A204" s="39"/>
    </row>
    <row r="205" spans="1:1" s="5" customFormat="1" x14ac:dyDescent="0.25">
      <c r="A205" s="39"/>
    </row>
    <row r="206" spans="1:1" s="5" customFormat="1" x14ac:dyDescent="0.25">
      <c r="A206" s="39"/>
    </row>
    <row r="207" spans="1:1" s="5" customFormat="1" x14ac:dyDescent="0.25">
      <c r="A207" s="39"/>
    </row>
    <row r="208" spans="1:1" s="5" customFormat="1" x14ac:dyDescent="0.25">
      <c r="A208" s="39"/>
    </row>
    <row r="209" spans="1:1" s="5" customFormat="1" x14ac:dyDescent="0.25">
      <c r="A209" s="39"/>
    </row>
    <row r="210" spans="1:1" s="5" customFormat="1" x14ac:dyDescent="0.25">
      <c r="A210" s="39"/>
    </row>
    <row r="211" spans="1:1" s="5" customFormat="1" x14ac:dyDescent="0.25">
      <c r="A211" s="39"/>
    </row>
    <row r="212" spans="1:1" s="5" customFormat="1" x14ac:dyDescent="0.25">
      <c r="A212" s="39"/>
    </row>
    <row r="213" spans="1:1" s="5" customFormat="1" x14ac:dyDescent="0.25">
      <c r="A213" s="39"/>
    </row>
    <row r="214" spans="1:1" s="5" customFormat="1" x14ac:dyDescent="0.25">
      <c r="A214" s="39"/>
    </row>
    <row r="215" spans="1:1" s="5" customFormat="1" x14ac:dyDescent="0.25">
      <c r="A215" s="39"/>
    </row>
    <row r="216" spans="1:1" s="5" customFormat="1" x14ac:dyDescent="0.25">
      <c r="A216" s="39"/>
    </row>
    <row r="217" spans="1:1" s="5" customFormat="1" x14ac:dyDescent="0.25">
      <c r="A217" s="39"/>
    </row>
    <row r="218" spans="1:1" s="5" customFormat="1" x14ac:dyDescent="0.25">
      <c r="A218" s="39"/>
    </row>
    <row r="219" spans="1:1" s="5" customFormat="1" x14ac:dyDescent="0.25">
      <c r="A219" s="39"/>
    </row>
    <row r="220" spans="1:1" s="5" customFormat="1" x14ac:dyDescent="0.25">
      <c r="A220" s="39"/>
    </row>
    <row r="221" spans="1:1" s="5" customFormat="1" x14ac:dyDescent="0.25">
      <c r="A221" s="39"/>
    </row>
    <row r="222" spans="1:1" s="5" customFormat="1" x14ac:dyDescent="0.25">
      <c r="A222" s="39"/>
    </row>
    <row r="223" spans="1:1" s="5" customFormat="1" x14ac:dyDescent="0.25">
      <c r="A223" s="39"/>
    </row>
    <row r="224" spans="1:1" s="5" customFormat="1" x14ac:dyDescent="0.25">
      <c r="A224" s="39"/>
    </row>
    <row r="225" spans="1:1" s="5" customFormat="1" x14ac:dyDescent="0.25">
      <c r="A225" s="39"/>
    </row>
    <row r="226" spans="1:1" s="5" customFormat="1" x14ac:dyDescent="0.25">
      <c r="A226" s="39"/>
    </row>
    <row r="227" spans="1:1" s="5" customFormat="1" x14ac:dyDescent="0.25">
      <c r="A227" s="39"/>
    </row>
    <row r="228" spans="1:1" s="5" customFormat="1" x14ac:dyDescent="0.25">
      <c r="A228" s="39"/>
    </row>
    <row r="229" spans="1:1" s="5" customFormat="1" x14ac:dyDescent="0.25">
      <c r="A229" s="39"/>
    </row>
    <row r="230" spans="1:1" s="5" customFormat="1" x14ac:dyDescent="0.25">
      <c r="A230" s="39"/>
    </row>
    <row r="231" spans="1:1" s="5" customFormat="1" x14ac:dyDescent="0.25">
      <c r="A231" s="39"/>
    </row>
    <row r="232" spans="1:1" s="5" customFormat="1" x14ac:dyDescent="0.25">
      <c r="A232" s="39"/>
    </row>
    <row r="233" spans="1:1" s="5" customFormat="1" x14ac:dyDescent="0.25">
      <c r="A233" s="39"/>
    </row>
    <row r="234" spans="1:1" s="5" customFormat="1" x14ac:dyDescent="0.25">
      <c r="A234" s="39"/>
    </row>
    <row r="235" spans="1:1" s="5" customFormat="1" x14ac:dyDescent="0.25">
      <c r="A235" s="39"/>
    </row>
    <row r="236" spans="1:1" s="5" customFormat="1" x14ac:dyDescent="0.25">
      <c r="A236" s="39"/>
    </row>
    <row r="237" spans="1:1" s="5" customFormat="1" x14ac:dyDescent="0.25">
      <c r="A237" s="39"/>
    </row>
    <row r="238" spans="1:1" s="5" customFormat="1" x14ac:dyDescent="0.25">
      <c r="A238" s="39"/>
    </row>
    <row r="239" spans="1:1" s="5" customFormat="1" x14ac:dyDescent="0.25">
      <c r="A239" s="39"/>
    </row>
    <row r="240" spans="1:1" s="5" customFormat="1" x14ac:dyDescent="0.25">
      <c r="A240" s="39"/>
    </row>
    <row r="241" spans="1:1" s="5" customFormat="1" x14ac:dyDescent="0.25">
      <c r="A241" s="39"/>
    </row>
    <row r="242" spans="1:1" s="5" customFormat="1" x14ac:dyDescent="0.25">
      <c r="A242" s="39"/>
    </row>
    <row r="243" spans="1:1" s="5" customFormat="1" x14ac:dyDescent="0.25">
      <c r="A243" s="39"/>
    </row>
    <row r="244" spans="1:1" s="5" customFormat="1" x14ac:dyDescent="0.25">
      <c r="A244" s="39"/>
    </row>
    <row r="245" spans="1:1" s="5" customFormat="1" x14ac:dyDescent="0.25">
      <c r="A245" s="39"/>
    </row>
    <row r="246" spans="1:1" s="5" customFormat="1" x14ac:dyDescent="0.25">
      <c r="A246" s="39"/>
    </row>
    <row r="247" spans="1:1" s="5" customFormat="1" x14ac:dyDescent="0.25">
      <c r="A247" s="39"/>
    </row>
    <row r="248" spans="1:1" s="5" customFormat="1" x14ac:dyDescent="0.25">
      <c r="A248" s="39"/>
    </row>
    <row r="249" spans="1:1" s="5" customFormat="1" x14ac:dyDescent="0.25">
      <c r="A249" s="39"/>
    </row>
    <row r="250" spans="1:1" s="5" customFormat="1" x14ac:dyDescent="0.25">
      <c r="A250" s="39"/>
    </row>
    <row r="251" spans="1:1" s="5" customFormat="1" x14ac:dyDescent="0.25">
      <c r="A251" s="39"/>
    </row>
    <row r="252" spans="1:1" s="5" customFormat="1" x14ac:dyDescent="0.25">
      <c r="A252" s="39"/>
    </row>
    <row r="253" spans="1:1" s="5" customFormat="1" x14ac:dyDescent="0.25">
      <c r="A253" s="39"/>
    </row>
    <row r="254" spans="1:1" s="5" customFormat="1" x14ac:dyDescent="0.25">
      <c r="A254" s="39"/>
    </row>
    <row r="255" spans="1:1" s="5" customFormat="1" x14ac:dyDescent="0.25">
      <c r="A255" s="39"/>
    </row>
    <row r="256" spans="1:1" s="5" customFormat="1" x14ac:dyDescent="0.25">
      <c r="A256" s="39"/>
    </row>
    <row r="257" spans="1:1" s="5" customFormat="1" x14ac:dyDescent="0.25">
      <c r="A257" s="39"/>
    </row>
    <row r="258" spans="1:1" s="5" customFormat="1" x14ac:dyDescent="0.25">
      <c r="A258" s="39"/>
    </row>
    <row r="259" spans="1:1" s="5" customFormat="1" x14ac:dyDescent="0.25">
      <c r="A259" s="39"/>
    </row>
    <row r="260" spans="1:1" s="5" customFormat="1" x14ac:dyDescent="0.25">
      <c r="A260" s="39"/>
    </row>
    <row r="261" spans="1:1" s="5" customFormat="1" x14ac:dyDescent="0.25">
      <c r="A261" s="39"/>
    </row>
    <row r="262" spans="1:1" s="5" customFormat="1" x14ac:dyDescent="0.25">
      <c r="A262" s="39"/>
    </row>
    <row r="263" spans="1:1" s="5" customFormat="1" x14ac:dyDescent="0.25">
      <c r="A263" s="39"/>
    </row>
    <row r="264" spans="1:1" s="5" customFormat="1" x14ac:dyDescent="0.25">
      <c r="A264" s="39"/>
    </row>
    <row r="265" spans="1:1" s="5" customFormat="1" x14ac:dyDescent="0.25">
      <c r="A265" s="39"/>
    </row>
    <row r="266" spans="1:1" s="5" customFormat="1" x14ac:dyDescent="0.25">
      <c r="A266" s="39"/>
    </row>
    <row r="267" spans="1:1" s="5" customFormat="1" x14ac:dyDescent="0.25">
      <c r="A267" s="39"/>
    </row>
    <row r="268" spans="1:1" s="5" customFormat="1" x14ac:dyDescent="0.25">
      <c r="A268" s="39"/>
    </row>
    <row r="269" spans="1:1" s="5" customFormat="1" x14ac:dyDescent="0.25">
      <c r="A269" s="39"/>
    </row>
    <row r="270" spans="1:1" s="5" customFormat="1" x14ac:dyDescent="0.25">
      <c r="A270" s="39"/>
    </row>
    <row r="271" spans="1:1" s="5" customFormat="1" x14ac:dyDescent="0.25">
      <c r="A271" s="39"/>
    </row>
    <row r="272" spans="1:1" s="5" customFormat="1" x14ac:dyDescent="0.25">
      <c r="A272" s="39"/>
    </row>
    <row r="273" spans="1:1" s="5" customFormat="1" x14ac:dyDescent="0.25">
      <c r="A273" s="39"/>
    </row>
    <row r="274" spans="1:1" s="5" customFormat="1" x14ac:dyDescent="0.25">
      <c r="A274" s="39"/>
    </row>
    <row r="275" spans="1:1" s="5" customFormat="1" x14ac:dyDescent="0.25">
      <c r="A275" s="39"/>
    </row>
    <row r="276" spans="1:1" s="5" customFormat="1" x14ac:dyDescent="0.25">
      <c r="A276" s="39"/>
    </row>
    <row r="277" spans="1:1" s="5" customFormat="1" x14ac:dyDescent="0.25">
      <c r="A277" s="39"/>
    </row>
    <row r="278" spans="1:1" s="5" customFormat="1" x14ac:dyDescent="0.25">
      <c r="A278" s="39"/>
    </row>
    <row r="279" spans="1:1" s="5" customFormat="1" x14ac:dyDescent="0.25">
      <c r="A279" s="39"/>
    </row>
    <row r="280" spans="1:1" s="5" customFormat="1" x14ac:dyDescent="0.25">
      <c r="A280" s="39"/>
    </row>
    <row r="281" spans="1:1" s="5" customFormat="1" x14ac:dyDescent="0.25">
      <c r="A281" s="39"/>
    </row>
    <row r="282" spans="1:1" s="5" customFormat="1" x14ac:dyDescent="0.25">
      <c r="A282" s="39"/>
    </row>
    <row r="283" spans="1:1" s="5" customFormat="1" x14ac:dyDescent="0.25">
      <c r="A283" s="39"/>
    </row>
    <row r="284" spans="1:1" s="5" customFormat="1" x14ac:dyDescent="0.25">
      <c r="A284" s="39"/>
    </row>
    <row r="285" spans="1:1" s="5" customFormat="1" x14ac:dyDescent="0.25">
      <c r="A285" s="39"/>
    </row>
    <row r="286" spans="1:1" s="5" customFormat="1" x14ac:dyDescent="0.25">
      <c r="A286" s="39"/>
    </row>
    <row r="287" spans="1:1" s="5" customFormat="1" x14ac:dyDescent="0.25">
      <c r="A287" s="39"/>
    </row>
    <row r="288" spans="1:1" s="5" customFormat="1" x14ac:dyDescent="0.25">
      <c r="A288" s="39"/>
    </row>
    <row r="289" spans="1:1" s="5" customFormat="1" x14ac:dyDescent="0.25">
      <c r="A289" s="39"/>
    </row>
    <row r="290" spans="1:1" s="5" customFormat="1" x14ac:dyDescent="0.25">
      <c r="A290" s="39"/>
    </row>
    <row r="291" spans="1:1" s="5" customFormat="1" x14ac:dyDescent="0.25">
      <c r="A291" s="39"/>
    </row>
    <row r="292" spans="1:1" s="5" customFormat="1" x14ac:dyDescent="0.25">
      <c r="A292" s="39"/>
    </row>
    <row r="293" spans="1:1" s="5" customFormat="1" x14ac:dyDescent="0.25">
      <c r="A293" s="39"/>
    </row>
    <row r="294" spans="1:1" s="5" customFormat="1" x14ac:dyDescent="0.25">
      <c r="A294" s="39"/>
    </row>
    <row r="295" spans="1:1" s="5" customFormat="1" x14ac:dyDescent="0.25">
      <c r="A295" s="39"/>
    </row>
    <row r="296" spans="1:1" s="5" customFormat="1" x14ac:dyDescent="0.25">
      <c r="A296" s="39"/>
    </row>
    <row r="297" spans="1:1" s="5" customFormat="1" x14ac:dyDescent="0.25">
      <c r="A297" s="39"/>
    </row>
    <row r="298" spans="1:1" s="5" customFormat="1" x14ac:dyDescent="0.25">
      <c r="A298" s="39"/>
    </row>
    <row r="299" spans="1:1" s="5" customFormat="1" x14ac:dyDescent="0.25">
      <c r="A299" s="39"/>
    </row>
    <row r="300" spans="1:1" s="5" customFormat="1" x14ac:dyDescent="0.25">
      <c r="A300" s="39"/>
    </row>
    <row r="301" spans="1:1" s="5" customFormat="1" x14ac:dyDescent="0.25">
      <c r="A301" s="39"/>
    </row>
    <row r="302" spans="1:1" s="5" customFormat="1" x14ac:dyDescent="0.25">
      <c r="A302" s="39"/>
    </row>
    <row r="303" spans="1:1" s="5" customFormat="1" x14ac:dyDescent="0.25">
      <c r="A303" s="39"/>
    </row>
    <row r="304" spans="1:1" s="5" customFormat="1" x14ac:dyDescent="0.25">
      <c r="A304" s="39"/>
    </row>
    <row r="305" spans="1:12" s="5" customFormat="1" x14ac:dyDescent="0.25">
      <c r="A305" s="39"/>
    </row>
    <row r="306" spans="1:12" s="5" customFormat="1" x14ac:dyDescent="0.25">
      <c r="A306" s="39"/>
    </row>
    <row r="307" spans="1:12" s="5" customFormat="1" x14ac:dyDescent="0.25">
      <c r="A307" s="58"/>
      <c r="B307" s="59"/>
      <c r="C307" s="59"/>
      <c r="D307" s="59"/>
      <c r="E307" s="59"/>
      <c r="F307" s="59"/>
      <c r="G307" s="59"/>
      <c r="H307" s="59"/>
      <c r="I307" s="59"/>
      <c r="J307" s="59"/>
      <c r="K307" s="59"/>
      <c r="L307" s="59"/>
    </row>
    <row r="308" spans="1:12" s="5" customFormat="1" x14ac:dyDescent="0.25">
      <c r="A308" s="58"/>
      <c r="B308" s="59"/>
      <c r="C308" s="59"/>
      <c r="D308" s="59"/>
      <c r="E308" s="59"/>
      <c r="F308" s="59"/>
      <c r="G308" s="59"/>
      <c r="H308" s="59"/>
      <c r="I308" s="59"/>
      <c r="J308" s="59"/>
      <c r="K308" s="59"/>
      <c r="L308" s="59"/>
    </row>
    <row r="309" spans="1:12" s="5" customFormat="1" x14ac:dyDescent="0.25">
      <c r="A309" s="58"/>
      <c r="B309" s="59"/>
      <c r="C309" s="59"/>
      <c r="D309" s="59"/>
      <c r="E309" s="59"/>
      <c r="F309" s="59"/>
      <c r="G309" s="59"/>
      <c r="H309" s="59"/>
      <c r="I309" s="59"/>
      <c r="J309" s="59"/>
      <c r="K309" s="59"/>
      <c r="L309" s="59"/>
    </row>
    <row r="310" spans="1:12" s="5" customFormat="1" x14ac:dyDescent="0.25">
      <c r="A310" s="58"/>
      <c r="B310" s="59"/>
      <c r="C310" s="59"/>
      <c r="D310" s="59"/>
      <c r="E310" s="59"/>
      <c r="F310" s="59"/>
      <c r="G310" s="59"/>
      <c r="H310" s="59"/>
      <c r="I310" s="59"/>
      <c r="J310" s="59"/>
      <c r="K310" s="59"/>
      <c r="L310" s="59"/>
    </row>
    <row r="311" spans="1:12" s="5" customFormat="1" x14ac:dyDescent="0.25">
      <c r="A311" s="58"/>
      <c r="B311" s="59"/>
      <c r="C311" s="59"/>
      <c r="D311" s="59"/>
      <c r="E311" s="59"/>
      <c r="F311" s="59"/>
      <c r="G311" s="59"/>
      <c r="H311" s="59"/>
      <c r="I311" s="59"/>
      <c r="J311" s="59"/>
      <c r="K311" s="59"/>
      <c r="L311" s="59"/>
    </row>
    <row r="312" spans="1:12" s="5" customFormat="1" x14ac:dyDescent="0.25">
      <c r="A312" s="58"/>
      <c r="B312" s="59"/>
      <c r="C312" s="59"/>
      <c r="D312" s="59"/>
      <c r="E312" s="59"/>
      <c r="F312" s="59"/>
      <c r="G312" s="59"/>
      <c r="H312" s="59"/>
      <c r="I312" s="59"/>
      <c r="J312" s="59"/>
      <c r="K312" s="59"/>
      <c r="L312" s="59"/>
    </row>
    <row r="313" spans="1:12" s="5" customFormat="1" x14ac:dyDescent="0.25">
      <c r="A313" s="58"/>
      <c r="B313" s="59"/>
      <c r="C313" s="59"/>
      <c r="D313" s="59"/>
      <c r="E313" s="59"/>
      <c r="F313" s="59"/>
      <c r="G313" s="59"/>
      <c r="H313" s="59"/>
      <c r="I313" s="59"/>
      <c r="J313" s="59"/>
      <c r="K313" s="59"/>
      <c r="L313" s="59"/>
    </row>
    <row r="314" spans="1:12" s="5" customFormat="1" x14ac:dyDescent="0.25">
      <c r="A314" s="58"/>
      <c r="B314" s="59"/>
      <c r="C314" s="59"/>
      <c r="D314" s="59"/>
      <c r="E314" s="59"/>
      <c r="F314" s="59"/>
      <c r="G314" s="59"/>
      <c r="H314" s="59"/>
      <c r="I314" s="59"/>
      <c r="J314" s="59"/>
      <c r="K314" s="59"/>
      <c r="L314" s="59"/>
    </row>
    <row r="315" spans="1:12" s="5" customFormat="1" x14ac:dyDescent="0.25">
      <c r="A315" s="58"/>
      <c r="B315" s="59"/>
      <c r="C315" s="59"/>
      <c r="D315" s="59"/>
      <c r="E315" s="59"/>
      <c r="F315" s="59"/>
      <c r="G315" s="59"/>
      <c r="H315" s="59"/>
      <c r="I315" s="59"/>
      <c r="J315" s="59"/>
      <c r="K315" s="59"/>
      <c r="L315" s="59"/>
    </row>
    <row r="316" spans="1:12" s="5" customFormat="1" x14ac:dyDescent="0.25">
      <c r="A316" s="58"/>
      <c r="B316" s="59"/>
      <c r="C316" s="59"/>
      <c r="D316" s="59"/>
      <c r="E316" s="59"/>
      <c r="F316" s="59"/>
      <c r="G316" s="59"/>
      <c r="H316" s="59"/>
      <c r="I316" s="59"/>
      <c r="J316" s="59"/>
      <c r="K316" s="59"/>
      <c r="L316" s="59"/>
    </row>
    <row r="317" spans="1:12" s="5" customFormat="1" x14ac:dyDescent="0.25">
      <c r="A317" s="58"/>
      <c r="B317" s="59"/>
      <c r="C317" s="59"/>
      <c r="D317" s="59"/>
      <c r="E317" s="59"/>
      <c r="F317" s="59"/>
      <c r="G317" s="59"/>
      <c r="H317" s="59"/>
      <c r="I317" s="59"/>
      <c r="J317" s="59"/>
      <c r="K317" s="59"/>
      <c r="L317" s="59"/>
    </row>
    <row r="318" spans="1:12" s="5" customFormat="1" x14ac:dyDescent="0.25">
      <c r="A318" s="58"/>
      <c r="B318" s="59"/>
      <c r="C318" s="59"/>
      <c r="D318" s="59"/>
      <c r="E318" s="59"/>
      <c r="F318" s="59"/>
      <c r="G318" s="59"/>
      <c r="H318" s="59"/>
      <c r="I318" s="59"/>
      <c r="J318" s="59"/>
      <c r="K318" s="59"/>
      <c r="L318" s="59"/>
    </row>
    <row r="319" spans="1:12" s="5" customFormat="1" x14ac:dyDescent="0.25">
      <c r="A319" s="58"/>
      <c r="B319" s="59"/>
      <c r="C319" s="59"/>
      <c r="D319" s="59"/>
      <c r="E319" s="59"/>
      <c r="F319" s="59"/>
      <c r="G319" s="59"/>
      <c r="H319" s="59"/>
      <c r="I319" s="59"/>
      <c r="J319" s="59"/>
      <c r="K319" s="59"/>
      <c r="L319" s="59"/>
    </row>
    <row r="320" spans="1:12" s="5" customFormat="1" x14ac:dyDescent="0.25">
      <c r="A320" s="58"/>
      <c r="B320" s="59"/>
      <c r="C320" s="59"/>
      <c r="D320" s="59"/>
      <c r="E320" s="59"/>
      <c r="F320" s="59"/>
      <c r="G320" s="59"/>
      <c r="H320" s="59"/>
      <c r="I320" s="59"/>
      <c r="J320" s="59"/>
      <c r="K320" s="59"/>
      <c r="L320" s="59"/>
    </row>
    <row r="321" spans="1:12" s="5" customFormat="1" x14ac:dyDescent="0.25">
      <c r="A321" s="58"/>
      <c r="B321" s="59"/>
      <c r="C321" s="59"/>
      <c r="D321" s="59"/>
      <c r="E321" s="59"/>
      <c r="F321" s="59"/>
      <c r="G321" s="59"/>
      <c r="H321" s="59"/>
      <c r="I321" s="59"/>
      <c r="J321" s="59"/>
      <c r="K321" s="59"/>
      <c r="L321" s="59"/>
    </row>
    <row r="322" spans="1:12" s="5" customFormat="1" x14ac:dyDescent="0.25">
      <c r="A322" s="58"/>
      <c r="B322" s="59"/>
      <c r="C322" s="59"/>
      <c r="D322" s="59"/>
      <c r="E322" s="59"/>
      <c r="F322" s="59"/>
      <c r="G322" s="59"/>
      <c r="H322" s="59"/>
      <c r="I322" s="59"/>
      <c r="J322" s="59"/>
      <c r="K322" s="59"/>
      <c r="L322" s="59"/>
    </row>
    <row r="323" spans="1:12" s="5" customFormat="1" x14ac:dyDescent="0.25">
      <c r="A323" s="58"/>
      <c r="B323" s="59"/>
      <c r="C323" s="59"/>
      <c r="D323" s="59"/>
      <c r="E323" s="59"/>
      <c r="F323" s="59"/>
      <c r="G323" s="59"/>
      <c r="H323" s="59"/>
      <c r="I323" s="59"/>
      <c r="J323" s="59"/>
      <c r="K323" s="59"/>
      <c r="L323" s="59"/>
    </row>
  </sheetData>
  <mergeCells count="13">
    <mergeCell ref="A59:B59"/>
    <mergeCell ref="A72:B72"/>
    <mergeCell ref="A81:B81"/>
    <mergeCell ref="A177:B177"/>
    <mergeCell ref="A178:B178"/>
    <mergeCell ref="A175:B175"/>
    <mergeCell ref="A176:B176"/>
    <mergeCell ref="A40:B40"/>
    <mergeCell ref="A1:B1"/>
    <mergeCell ref="A2:B2"/>
    <mergeCell ref="A3:B3"/>
    <mergeCell ref="A38:B38"/>
    <mergeCell ref="A39:B39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2024-01-31T01:35:29Z</dcterms:created>
  <dcterms:modified xsi:type="dcterms:W3CDTF">2024-03-14T04:53:26Z</dcterms:modified>
</cp:coreProperties>
</file>