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Монтажников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1" i="1" l="1"/>
  <c r="C120" i="1"/>
  <c r="C85" i="1"/>
  <c r="C74" i="1"/>
  <c r="C71" i="1"/>
  <c r="C65" i="1"/>
  <c r="C58" i="1"/>
  <c r="C45" i="1"/>
  <c r="B12" i="1"/>
  <c r="C122" i="1" l="1"/>
  <c r="C125" i="1" l="1"/>
  <c r="C126" i="1" s="1"/>
</calcChain>
</file>

<file path=xl/sharedStrings.xml><?xml version="1.0" encoding="utf-8"?>
<sst xmlns="http://schemas.openxmlformats.org/spreadsheetml/2006/main" count="171" uniqueCount="160">
  <si>
    <t>на согласование</t>
  </si>
  <si>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</si>
  <si>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</si>
  <si>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ул.Монтажников, 31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</si>
  <si>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</si>
  <si>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</si>
  <si>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</si>
  <si>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</si>
  <si>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</si>
  <si>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</si>
  <si>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</si>
  <si>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</si>
  <si>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</si>
  <si>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</si>
  <si>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</si>
  <si>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</si>
  <si>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</si>
  <si>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</si>
  <si>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</si>
  <si>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</si>
  <si>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мксора)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</si>
  <si>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</si>
  <si>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</si>
  <si>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</si>
  <si>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</si>
  <si>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</si>
  <si>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</si>
  <si>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</si>
  <si>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</si>
  <si>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</si>
  <si>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</si>
  <si>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</si>
  <si>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</si>
  <si>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</si>
  <si>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</si>
  <si>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</si>
  <si>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</si>
  <si>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</si>
  <si>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</si>
  <si>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</si>
  <si>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</si>
  <si>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</si>
  <si>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</si>
  <si>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</si>
  <si>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</si>
  <si>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</si>
  <si>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</si>
  <si>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</si>
  <si>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</si>
  <si>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</si>
  <si>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</si>
  <si>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</si>
  <si>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</si>
  <si>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</si>
  <si>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</si>
  <si>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</si>
  <si>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</si>
  <si>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</si>
  <si>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</si>
  <si>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</si>
  <si>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</si>
  <si>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</si>
  <si>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</si>
  <si>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</si>
  <si>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</si>
  <si>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</si>
  <si>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</si>
  <si>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25.11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</si>
  <si>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</si>
  <si>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</si>
  <si>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</si>
  <si>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</si>
  <si>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</si>
  <si>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</si>
  <si>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</si>
  <si>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</si>
  <si>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</si>
  <si>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</si>
  <si>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</si>
  <si>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</si>
  <si>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</si>
  <si>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</si>
  <si>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</si>
  <si>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</si>
  <si>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</si>
  <si>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</si>
  <si>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</si>
  <si>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</si>
  <si>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</si>
  <si>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</si>
  <si>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</si>
  <si>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</si>
  <si>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</si>
  <si>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</si>
  <si>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</si>
  <si>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</si>
  <si>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</si>
  <si>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</si>
  <si>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</si>
  <si>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</si>
  <si>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</si>
  <si>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</si>
  <si>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</si>
  <si>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</si>
  <si>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</si>
  <si>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</si>
  <si>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</si>
  <si>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</si>
  <si>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</si>
  <si>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</si>
  <si>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</si>
  <si>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8.3</t>
  </si>
  <si>
    <t>Поверка общедомовых приборов учета тепла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</si>
  <si>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</si>
  <si>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</si>
  <si>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</si>
  <si>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водоснабжения и водоотведения (непредвиденные работы</t>
  </si>
  <si>
    <t>смена участка стояка ХВС в перекрытии с подвалом (кв.10)</t>
  </si>
  <si>
    <t>смена участка трубы ВГП Ду 15мм кв.10</t>
  </si>
  <si>
    <t>сварочные работы</t>
  </si>
  <si>
    <t>в</t>
  </si>
  <si>
    <t>пробивка отверстия в плите перекрытия</t>
  </si>
  <si>
    <t>установка сбросного крана Ду 15 мм на ст.полотенцесушителя в подвале кв.8</t>
  </si>
  <si>
    <t>сварочные работы кв.8</t>
  </si>
  <si>
    <t>уплотнение соединений сантехническим льном кв.8</t>
  </si>
  <si>
    <t>подготовка оборудования ИТП к промывке системы отопления</t>
  </si>
  <si>
    <t>смена крана шарового Ду 20</t>
  </si>
  <si>
    <t>смена ниппель перехода</t>
  </si>
  <si>
    <t>смена муфты Ду 15мм</t>
  </si>
  <si>
    <t>замена вентиля Ду 25 мм</t>
  </si>
  <si>
    <t>уплотнение соединений лентой ФУМ</t>
  </si>
  <si>
    <t>замена крана шарового Ду 15 мм со сборкой на отоплении:</t>
  </si>
  <si>
    <t xml:space="preserve">замена крана шарового Ду 15 мм </t>
  </si>
  <si>
    <t>смена резьбы Ду 15 мм</t>
  </si>
  <si>
    <t>смена контргайки Ду 15 мм</t>
  </si>
  <si>
    <t>смена сгона Ду 15 мм</t>
  </si>
  <si>
    <t>ж</t>
  </si>
  <si>
    <t xml:space="preserve"> 9.3</t>
  </si>
  <si>
    <t>Текущий ремонт систем конструкт.элементов) (непредвиденные работы</t>
  </si>
  <si>
    <t>погрузка и развоз дресьвы</t>
  </si>
  <si>
    <t>ремонт слуховых окон с заменой ДВП 600*900</t>
  </si>
  <si>
    <t>смена остекления слуховой створки окна</t>
  </si>
  <si>
    <t>установка оконного уголка</t>
  </si>
  <si>
    <t>завоз земли для клумб</t>
  </si>
  <si>
    <t>окраска МАФ (скамейки)</t>
  </si>
  <si>
    <t>ремонт шиферной кровли козырька:</t>
  </si>
  <si>
    <t>демонтаж, монтаж  шифера 6 шт*1,15*1,0</t>
  </si>
  <si>
    <t>усиление обрешетки доской обрезной 25*150*1500</t>
  </si>
  <si>
    <t>изготовление и установка конька из оцинкованной стали  на козырек подъезда 0,6*1,25* 5шт</t>
  </si>
  <si>
    <t xml:space="preserve">            ИТОГО по п. 9 :</t>
  </si>
  <si>
    <t>Управление многоквартирным домом</t>
  </si>
  <si>
    <t xml:space="preserve">   Сумма затрат по дому:</t>
  </si>
  <si>
    <t>по управлению и обслуживанию</t>
  </si>
  <si>
    <t>МКД по ул.Монтажников 31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</si>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</sst>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/>
    <xf numFmtId="0" fontId="6" fillId="0" borderId="0" xfId="0" applyFont="1"/>
    <xf numFmtId="0" fontId="6" fillId="0" borderId="7" xfId="0" applyFont="1" applyBorder="1"/>
    <xf numFmtId="0" fontId="6" fillId="0" borderId="0" xfId="0" applyFont="1" applyFill="1"/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/>
    <xf numFmtId="0" fontId="8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/>
    <xf numFmtId="2" fontId="8" fillId="0" borderId="7" xfId="0" applyNumberFormat="1" applyFont="1" applyFill="1" applyBorder="1" applyAlignment="1"/>
    <xf numFmtId="0" fontId="6" fillId="0" borderId="0" xfId="0" applyFont="1" applyFill="1" applyBorder="1"/>
    <xf numFmtId="0" fontId="6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vertical="top" wrapText="1"/>
    </xf>
    <xf numFmtId="0" fontId="6" fillId="0" borderId="7" xfId="0" applyNumberFormat="1" applyFont="1" applyFill="1" applyBorder="1"/>
    <xf numFmtId="0" fontId="6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0" fillId="0" borderId="7" xfId="0" applyFont="1" applyBorder="1" applyAlignment="1">
      <alignment wrapText="1"/>
    </xf>
    <xf numFmtId="0" fontId="6" fillId="0" borderId="7" xfId="0" applyFont="1" applyFill="1" applyBorder="1"/>
    <xf numFmtId="0" fontId="10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10" fillId="0" borderId="7" xfId="0" applyFont="1" applyFill="1" applyBorder="1"/>
    <xf numFmtId="0" fontId="11" fillId="0" borderId="7" xfId="0" applyFont="1" applyBorder="1"/>
    <xf numFmtId="0" fontId="8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2" fontId="6" fillId="0" borderId="7" xfId="0" applyNumberFormat="1" applyFont="1" applyFill="1" applyBorder="1" applyAlignment="1">
      <alignment wrapText="1"/>
    </xf>
    <xf numFmtId="2" fontId="8" fillId="0" borderId="7" xfId="0" applyNumberFormat="1" applyFont="1" applyFill="1" applyBorder="1" applyAlignment="1">
      <alignment wrapText="1"/>
    </xf>
    <xf numFmtId="16" fontId="6" fillId="0" borderId="7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2" fontId="6" fillId="0" borderId="7" xfId="0" applyNumberFormat="1" applyFont="1" applyFill="1" applyBorder="1"/>
    <xf numFmtId="0" fontId="9" fillId="0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0" borderId="7" xfId="1" applyFont="1" applyBorder="1"/>
    <xf numFmtId="2" fontId="8" fillId="0" borderId="7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2" fontId="8" fillId="0" borderId="7" xfId="2" applyNumberFormat="1" applyFont="1" applyBorder="1" applyAlignment="1"/>
    <xf numFmtId="2" fontId="6" fillId="0" borderId="0" xfId="0" applyNumberFormat="1" applyFont="1" applyFill="1" applyBorder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8" fillId="0" borderId="0" xfId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81" workbookViewId="0">
      <selection activeCell="C113" sqref="C113"/>
    </sheetView>
  </sheetViews>
  <sheetFormatPr defaultColWidth="9.140625" defaultRowHeight="12.75" x14ac:dyDescent="0.2"/>
  <cols>
    <col min="1" max="1" width="6" style="1" customWidth="1"/>
    <col min="2" max="2" width="77.7109375" style="1" customWidth="1"/>
    <col min="3" max="3" width="13" style="1" customWidth="1"/>
    <col min="4" max="200" width="9.140625" style="1" customWidth="1"/>
    <col min="201" max="201" width="6" style="1" customWidth="1"/>
    <col min="202" max="202" width="44.42578125" style="1" customWidth="1"/>
    <col min="203" max="207" width="9.140625" style="1" customWidth="1"/>
    <col min="208" max="208" width="8.7109375" style="1" customWidth="1"/>
    <col min="209" max="209" width="8.42578125" style="1" customWidth="1"/>
    <col min="210" max="211" width="7.7109375" style="1" customWidth="1"/>
    <col min="212" max="212" width="11" style="1" customWidth="1"/>
    <col min="213" max="215" width="7.7109375" style="1" customWidth="1"/>
    <col min="216" max="216" width="9.5703125" style="1" customWidth="1"/>
    <col min="217" max="218" width="7.7109375" style="1" customWidth="1"/>
    <col min="219" max="219" width="7.42578125" style="1" customWidth="1"/>
    <col min="220" max="220" width="10.42578125" style="1" customWidth="1"/>
    <col min="221" max="223" width="9.140625" style="1" customWidth="1"/>
    <col min="224" max="224" width="11" style="1" customWidth="1"/>
    <col min="225" max="225" width="9.42578125" style="1" customWidth="1"/>
    <col min="226" max="236" width="9.140625" style="1" customWidth="1"/>
    <col min="237" max="237" width="10.5703125" style="1" customWidth="1"/>
    <col min="238" max="251" width="9.140625" style="1" customWidth="1"/>
    <col min="252" max="252" width="10.42578125" style="1" customWidth="1"/>
    <col min="253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/>
    <row r="4" spans="1:2" ht="25.5" hidden="1" x14ac:dyDescent="0.2">
      <c r="B4" s="2" t="s">
        <v>1</v>
      </c>
    </row>
    <row r="5" spans="1:2" hidden="1" x14ac:dyDescent="0.2">
      <c r="B5" s="2" t="s">
        <v>2</v>
      </c>
    </row>
    <row r="6" spans="1:2" hidden="1" x14ac:dyDescent="0.2">
      <c r="B6" s="3" t="s">
        <v>3</v>
      </c>
    </row>
    <row r="7" spans="1:2" hidden="1" x14ac:dyDescent="0.2">
      <c r="A7" s="4"/>
      <c r="B7" s="5"/>
    </row>
    <row r="8" spans="1:2" hidden="1" x14ac:dyDescent="0.2">
      <c r="A8" s="6"/>
      <c r="B8" s="7"/>
    </row>
    <row r="9" spans="1:2" hidden="1" x14ac:dyDescent="0.2">
      <c r="A9" s="6"/>
      <c r="B9" s="7"/>
    </row>
    <row r="10" spans="1:2" hidden="1" x14ac:dyDescent="0.2">
      <c r="A10" s="6"/>
      <c r="B10" s="7"/>
    </row>
    <row r="11" spans="1:2" hidden="1" x14ac:dyDescent="0.2">
      <c r="A11" s="8"/>
      <c r="B11" s="9"/>
    </row>
    <row r="12" spans="1:2" hidden="1" x14ac:dyDescent="0.2">
      <c r="A12" s="10">
        <v>1</v>
      </c>
      <c r="B12" s="10">
        <f>A12+1</f>
        <v>2</v>
      </c>
    </row>
    <row r="13" spans="1:2" hidden="1" x14ac:dyDescent="0.2">
      <c r="A13" s="10"/>
      <c r="B13" s="11" t="s">
        <v>4</v>
      </c>
    </row>
    <row r="14" spans="1:2" hidden="1" x14ac:dyDescent="0.2">
      <c r="A14" s="12" t="s">
        <v>5</v>
      </c>
      <c r="B14" s="13" t="s">
        <v>6</v>
      </c>
    </row>
    <row r="15" spans="1:2" hidden="1" x14ac:dyDescent="0.2">
      <c r="A15" s="12" t="s">
        <v>7</v>
      </c>
      <c r="B15" s="13" t="s">
        <v>8</v>
      </c>
    </row>
    <row r="16" spans="1:2" hidden="1" x14ac:dyDescent="0.2">
      <c r="A16" s="10" t="s">
        <v>9</v>
      </c>
      <c r="B16" s="14" t="s">
        <v>10</v>
      </c>
    </row>
    <row r="17" spans="1:2" hidden="1" x14ac:dyDescent="0.2">
      <c r="A17" s="12" t="s">
        <v>11</v>
      </c>
      <c r="B17" s="13" t="s">
        <v>12</v>
      </c>
    </row>
    <row r="18" spans="1:2" hidden="1" x14ac:dyDescent="0.2">
      <c r="A18" s="12" t="s">
        <v>13</v>
      </c>
      <c r="B18" s="13" t="s">
        <v>14</v>
      </c>
    </row>
    <row r="19" spans="1:2" hidden="1" x14ac:dyDescent="0.2">
      <c r="A19" s="12"/>
      <c r="B19" s="13" t="s">
        <v>15</v>
      </c>
    </row>
    <row r="20" spans="1:2" hidden="1" x14ac:dyDescent="0.2">
      <c r="A20" s="12"/>
      <c r="B20" s="13" t="s">
        <v>16</v>
      </c>
    </row>
    <row r="21" spans="1:2" hidden="1" x14ac:dyDescent="0.2">
      <c r="A21" s="12" t="s">
        <v>17</v>
      </c>
      <c r="B21" s="13" t="s">
        <v>18</v>
      </c>
    </row>
    <row r="22" spans="1:2" hidden="1" x14ac:dyDescent="0.2">
      <c r="A22" s="12" t="s">
        <v>19</v>
      </c>
      <c r="B22" s="13" t="s">
        <v>20</v>
      </c>
    </row>
    <row r="23" spans="1:2" hidden="1" x14ac:dyDescent="0.2">
      <c r="A23" s="12" t="s">
        <v>21</v>
      </c>
      <c r="B23" s="13" t="s">
        <v>22</v>
      </c>
    </row>
    <row r="24" spans="1:2" hidden="1" x14ac:dyDescent="0.2">
      <c r="A24" s="12" t="s">
        <v>23</v>
      </c>
      <c r="B24" s="13" t="s">
        <v>24</v>
      </c>
    </row>
    <row r="25" spans="1:2" ht="24" hidden="1" customHeight="1" x14ac:dyDescent="0.2">
      <c r="A25" s="15" t="s">
        <v>25</v>
      </c>
      <c r="B25" s="13" t="s">
        <v>26</v>
      </c>
    </row>
    <row r="26" spans="1:2" ht="15.75" hidden="1" customHeight="1" x14ac:dyDescent="0.2">
      <c r="A26" s="15"/>
      <c r="B26" s="13" t="s">
        <v>27</v>
      </c>
    </row>
    <row r="27" spans="1:2" ht="15" hidden="1" customHeight="1" x14ac:dyDescent="0.2">
      <c r="A27" s="15"/>
      <c r="B27" s="13" t="s">
        <v>29</v>
      </c>
    </row>
    <row r="28" spans="1:2" ht="16.5" hidden="1" customHeight="1" x14ac:dyDescent="0.2">
      <c r="A28" s="15"/>
      <c r="B28" s="13" t="s">
        <v>30</v>
      </c>
    </row>
    <row r="29" spans="1:2" ht="15.75" hidden="1" customHeight="1" x14ac:dyDescent="0.2">
      <c r="A29" s="15"/>
      <c r="B29" s="13" t="s">
        <v>31</v>
      </c>
    </row>
    <row r="30" spans="1:2" ht="22.5" hidden="1" customHeight="1" x14ac:dyDescent="0.2">
      <c r="A30" s="15" t="s">
        <v>28</v>
      </c>
      <c r="B30" s="13" t="s">
        <v>32</v>
      </c>
    </row>
    <row r="31" spans="1:2" hidden="1" x14ac:dyDescent="0.2">
      <c r="A31" s="15" t="s">
        <v>33</v>
      </c>
      <c r="B31" s="13" t="s">
        <v>34</v>
      </c>
    </row>
    <row r="32" spans="1:2" hidden="1" x14ac:dyDescent="0.2">
      <c r="A32" s="16"/>
      <c r="B32" s="17"/>
    </row>
    <row r="33" spans="1:3" s="23" customFormat="1" ht="15.75" x14ac:dyDescent="0.25">
      <c r="A33" s="66" t="s">
        <v>154</v>
      </c>
      <c r="B33" s="66"/>
      <c r="C33" s="22"/>
    </row>
    <row r="34" spans="1:3" s="23" customFormat="1" ht="15.75" x14ac:dyDescent="0.25">
      <c r="A34" s="66" t="s">
        <v>152</v>
      </c>
      <c r="B34" s="66"/>
      <c r="C34" s="22"/>
    </row>
    <row r="35" spans="1:3" s="23" customFormat="1" ht="15.75" x14ac:dyDescent="0.25">
      <c r="A35" s="66" t="s">
        <v>153</v>
      </c>
      <c r="B35" s="66"/>
      <c r="C35" s="22"/>
    </row>
    <row r="36" spans="1:3" s="21" customFormat="1" ht="15.75" x14ac:dyDescent="0.25">
      <c r="A36" s="67" t="s">
        <v>35</v>
      </c>
      <c r="B36" s="67"/>
      <c r="C36" s="24"/>
    </row>
    <row r="37" spans="1:3" s="21" customFormat="1" ht="15.75" x14ac:dyDescent="0.25">
      <c r="A37" s="25"/>
      <c r="B37" s="25"/>
      <c r="C37" s="24"/>
    </row>
    <row r="38" spans="1:3" s="29" customFormat="1" ht="15.75" x14ac:dyDescent="0.25">
      <c r="A38" s="26"/>
      <c r="B38" s="27" t="s">
        <v>155</v>
      </c>
      <c r="C38" s="28">
        <v>-10395.021499999944</v>
      </c>
    </row>
    <row r="39" spans="1:3" ht="36" customHeight="1" x14ac:dyDescent="0.25">
      <c r="A39" s="34"/>
      <c r="B39" s="46" t="s">
        <v>36</v>
      </c>
      <c r="C39" s="34"/>
    </row>
    <row r="40" spans="1:3" ht="15.75" x14ac:dyDescent="0.25">
      <c r="A40" s="30" t="s">
        <v>37</v>
      </c>
      <c r="B40" s="31" t="s">
        <v>38</v>
      </c>
      <c r="C40" s="47">
        <v>4719.6000000000013</v>
      </c>
    </row>
    <row r="41" spans="1:3" ht="15.75" x14ac:dyDescent="0.25">
      <c r="A41" s="30"/>
      <c r="B41" s="31" t="s">
        <v>39</v>
      </c>
      <c r="C41" s="47">
        <v>1885.4640000000006</v>
      </c>
    </row>
    <row r="42" spans="1:3" ht="15.75" x14ac:dyDescent="0.25">
      <c r="A42" s="31" t="s">
        <v>40</v>
      </c>
      <c r="B42" s="31" t="s">
        <v>41</v>
      </c>
      <c r="C42" s="47">
        <v>11109.000000000002</v>
      </c>
    </row>
    <row r="43" spans="1:3" ht="15.75" x14ac:dyDescent="0.25">
      <c r="A43" s="31"/>
      <c r="B43" s="31" t="s">
        <v>42</v>
      </c>
      <c r="C43" s="47">
        <v>4717.2720000000008</v>
      </c>
    </row>
    <row r="44" spans="1:3" ht="47.25" x14ac:dyDescent="0.25">
      <c r="A44" s="31" t="s">
        <v>43</v>
      </c>
      <c r="B44" s="31" t="s">
        <v>44</v>
      </c>
      <c r="C44" s="47">
        <v>1939.0589999999997</v>
      </c>
    </row>
    <row r="45" spans="1:3" ht="15.75" x14ac:dyDescent="0.25">
      <c r="A45" s="30"/>
      <c r="B45" s="32" t="s">
        <v>45</v>
      </c>
      <c r="C45" s="48">
        <f>SUM(C40:C44)</f>
        <v>24370.395000000008</v>
      </c>
    </row>
    <row r="46" spans="1:3" ht="31.5" x14ac:dyDescent="0.25">
      <c r="A46" s="30"/>
      <c r="B46" s="46" t="s">
        <v>46</v>
      </c>
      <c r="C46" s="47"/>
    </row>
    <row r="47" spans="1:3" ht="15.75" x14ac:dyDescent="0.25">
      <c r="A47" s="30" t="s">
        <v>47</v>
      </c>
      <c r="B47" s="31" t="s">
        <v>48</v>
      </c>
      <c r="C47" s="47">
        <v>10719.286</v>
      </c>
    </row>
    <row r="48" spans="1:3" ht="15.75" x14ac:dyDescent="0.25">
      <c r="A48" s="49" t="s">
        <v>49</v>
      </c>
      <c r="B48" s="31" t="s">
        <v>50</v>
      </c>
      <c r="C48" s="47">
        <v>2003.7599999999998</v>
      </c>
    </row>
    <row r="49" spans="1:3" ht="15.75" x14ac:dyDescent="0.25">
      <c r="A49" s="49" t="s">
        <v>51</v>
      </c>
      <c r="B49" s="31" t="s">
        <v>52</v>
      </c>
      <c r="C49" s="47">
        <v>933.57</v>
      </c>
    </row>
    <row r="50" spans="1:3" ht="15.75" x14ac:dyDescent="0.25">
      <c r="A50" s="49" t="s">
        <v>53</v>
      </c>
      <c r="B50" s="31" t="s">
        <v>54</v>
      </c>
      <c r="C50" s="47">
        <v>1294.08</v>
      </c>
    </row>
    <row r="51" spans="1:3" ht="15.75" x14ac:dyDescent="0.25">
      <c r="A51" s="49" t="s">
        <v>55</v>
      </c>
      <c r="B51" s="31" t="s">
        <v>56</v>
      </c>
      <c r="C51" s="47">
        <v>20628.090000000004</v>
      </c>
    </row>
    <row r="52" spans="1:3" ht="15.75" x14ac:dyDescent="0.25">
      <c r="A52" s="49" t="s">
        <v>57</v>
      </c>
      <c r="B52" s="31" t="s">
        <v>58</v>
      </c>
      <c r="C52" s="47">
        <v>13082.86</v>
      </c>
    </row>
    <row r="53" spans="1:3" ht="31.5" x14ac:dyDescent="0.25">
      <c r="A53" s="30" t="s">
        <v>59</v>
      </c>
      <c r="B53" s="31" t="s">
        <v>60</v>
      </c>
      <c r="C53" s="47">
        <v>2881.2000000000003</v>
      </c>
    </row>
    <row r="54" spans="1:3" ht="31.5" x14ac:dyDescent="0.25">
      <c r="A54" s="30" t="s">
        <v>61</v>
      </c>
      <c r="B54" s="31" t="s">
        <v>62</v>
      </c>
      <c r="C54" s="47">
        <v>254.4</v>
      </c>
    </row>
    <row r="55" spans="1:3" ht="15.75" x14ac:dyDescent="0.25">
      <c r="A55" s="30" t="s">
        <v>63</v>
      </c>
      <c r="B55" s="31" t="s">
        <v>64</v>
      </c>
      <c r="C55" s="47">
        <v>7121.0879999999997</v>
      </c>
    </row>
    <row r="56" spans="1:3" ht="15.75" x14ac:dyDescent="0.25">
      <c r="A56" s="30" t="s">
        <v>65</v>
      </c>
      <c r="B56" s="31" t="s">
        <v>66</v>
      </c>
      <c r="C56" s="47">
        <v>4367.92</v>
      </c>
    </row>
    <row r="57" spans="1:3" ht="31.5" x14ac:dyDescent="0.25">
      <c r="A57" s="50" t="s">
        <v>67</v>
      </c>
      <c r="B57" s="31" t="s">
        <v>68</v>
      </c>
      <c r="C57" s="47">
        <v>443.70000000000005</v>
      </c>
    </row>
    <row r="58" spans="1:3" ht="15.75" x14ac:dyDescent="0.25">
      <c r="A58" s="30"/>
      <c r="B58" s="32" t="s">
        <v>69</v>
      </c>
      <c r="C58" s="48">
        <f>SUM(C47:C57)</f>
        <v>63729.953999999998</v>
      </c>
    </row>
    <row r="59" spans="1:3" ht="15.75" x14ac:dyDescent="0.25">
      <c r="A59" s="30"/>
      <c r="B59" s="46" t="s">
        <v>70</v>
      </c>
      <c r="C59" s="47"/>
    </row>
    <row r="60" spans="1:3" ht="15.75" x14ac:dyDescent="0.25">
      <c r="A60" s="33" t="s">
        <v>71</v>
      </c>
      <c r="B60" s="34" t="s">
        <v>72</v>
      </c>
      <c r="C60" s="47">
        <v>12848.5</v>
      </c>
    </row>
    <row r="61" spans="1:3" ht="15.75" x14ac:dyDescent="0.25">
      <c r="A61" s="33" t="s">
        <v>73</v>
      </c>
      <c r="B61" s="34" t="s">
        <v>74</v>
      </c>
      <c r="C61" s="47">
        <v>5525.68</v>
      </c>
    </row>
    <row r="62" spans="1:3" ht="15.75" x14ac:dyDescent="0.25">
      <c r="A62" s="33" t="s">
        <v>75</v>
      </c>
      <c r="B62" s="34" t="s">
        <v>76</v>
      </c>
      <c r="C62" s="47">
        <v>5855.14</v>
      </c>
    </row>
    <row r="63" spans="1:3" ht="15.75" x14ac:dyDescent="0.25">
      <c r="A63" s="33" t="s">
        <v>77</v>
      </c>
      <c r="B63" s="34" t="s">
        <v>78</v>
      </c>
      <c r="C63" s="47">
        <v>820.76</v>
      </c>
    </row>
    <row r="64" spans="1:3" ht="15.75" x14ac:dyDescent="0.25">
      <c r="A64" s="33" t="s">
        <v>79</v>
      </c>
      <c r="B64" s="34" t="s">
        <v>80</v>
      </c>
      <c r="C64" s="47">
        <v>6324.85</v>
      </c>
    </row>
    <row r="65" spans="1:3" ht="15.75" x14ac:dyDescent="0.25">
      <c r="A65" s="30"/>
      <c r="B65" s="32" t="s">
        <v>83</v>
      </c>
      <c r="C65" s="48">
        <f>SUM(C60:C64)</f>
        <v>31374.93</v>
      </c>
    </row>
    <row r="66" spans="1:3" ht="15.75" x14ac:dyDescent="0.25">
      <c r="A66" s="30"/>
      <c r="B66" s="46" t="s">
        <v>84</v>
      </c>
      <c r="C66" s="47"/>
    </row>
    <row r="67" spans="1:3" s="18" customFormat="1" ht="15.75" x14ac:dyDescent="0.25">
      <c r="A67" s="33" t="s">
        <v>85</v>
      </c>
      <c r="B67" s="34" t="s">
        <v>86</v>
      </c>
      <c r="C67" s="51">
        <v>6342.3000000000011</v>
      </c>
    </row>
    <row r="68" spans="1:3" ht="47.25" x14ac:dyDescent="0.25">
      <c r="A68" s="30" t="s">
        <v>87</v>
      </c>
      <c r="B68" s="31" t="s">
        <v>88</v>
      </c>
      <c r="C68" s="47">
        <v>4228.2000000000007</v>
      </c>
    </row>
    <row r="69" spans="1:3" ht="47.25" x14ac:dyDescent="0.25">
      <c r="A69" s="30" t="s">
        <v>89</v>
      </c>
      <c r="B69" s="31" t="s">
        <v>90</v>
      </c>
      <c r="C69" s="47">
        <v>4228.2000000000007</v>
      </c>
    </row>
    <row r="70" spans="1:3" ht="31.5" x14ac:dyDescent="0.25">
      <c r="A70" s="30" t="s">
        <v>91</v>
      </c>
      <c r="B70" s="31" t="s">
        <v>92</v>
      </c>
      <c r="C70" s="47">
        <v>10718.4</v>
      </c>
    </row>
    <row r="71" spans="1:3" ht="15.75" x14ac:dyDescent="0.25">
      <c r="A71" s="30"/>
      <c r="B71" s="32" t="s">
        <v>93</v>
      </c>
      <c r="C71" s="48">
        <f>SUM(C67:C70)</f>
        <v>25517.100000000002</v>
      </c>
    </row>
    <row r="72" spans="1:3" ht="31.5" x14ac:dyDescent="0.25">
      <c r="A72" s="35" t="s">
        <v>94</v>
      </c>
      <c r="B72" s="32" t="s">
        <v>95</v>
      </c>
      <c r="C72" s="47">
        <v>10857.599999999999</v>
      </c>
    </row>
    <row r="73" spans="1:3" ht="15.75" x14ac:dyDescent="0.25">
      <c r="A73" s="35" t="s">
        <v>96</v>
      </c>
      <c r="B73" s="32" t="s">
        <v>97</v>
      </c>
      <c r="C73" s="47">
        <v>3027.6000000000004</v>
      </c>
    </row>
    <row r="74" spans="1:3" ht="15.75" x14ac:dyDescent="0.25">
      <c r="A74" s="35"/>
      <c r="B74" s="32" t="s">
        <v>98</v>
      </c>
      <c r="C74" s="48">
        <f>SUM(C72:C73)</f>
        <v>13885.199999999999</v>
      </c>
    </row>
    <row r="75" spans="1:3" ht="25.9" customHeight="1" x14ac:dyDescent="0.25">
      <c r="A75" s="35" t="s">
        <v>99</v>
      </c>
      <c r="B75" s="32" t="s">
        <v>100</v>
      </c>
      <c r="C75" s="48">
        <v>1202.92</v>
      </c>
    </row>
    <row r="76" spans="1:3" ht="15.75" x14ac:dyDescent="0.25">
      <c r="A76" s="35" t="s">
        <v>101</v>
      </c>
      <c r="B76" s="32" t="s">
        <v>102</v>
      </c>
      <c r="C76" s="48">
        <v>1280.7560000000001</v>
      </c>
    </row>
    <row r="77" spans="1:3" ht="15.75" x14ac:dyDescent="0.25">
      <c r="A77" s="35"/>
      <c r="B77" s="32"/>
      <c r="C77" s="47"/>
    </row>
    <row r="78" spans="1:3" ht="15.75" x14ac:dyDescent="0.25">
      <c r="A78" s="35"/>
      <c r="B78" s="52" t="s">
        <v>103</v>
      </c>
      <c r="C78" s="47"/>
    </row>
    <row r="79" spans="1:3" ht="15.75" x14ac:dyDescent="0.25">
      <c r="A79" s="30" t="s">
        <v>104</v>
      </c>
      <c r="B79" s="31" t="s">
        <v>105</v>
      </c>
      <c r="C79" s="47">
        <v>5368.44</v>
      </c>
    </row>
    <row r="80" spans="1:3" ht="15.75" x14ac:dyDescent="0.25">
      <c r="A80" s="30" t="s">
        <v>106</v>
      </c>
      <c r="B80" s="31" t="s">
        <v>107</v>
      </c>
      <c r="C80" s="47">
        <v>4045.1999999999994</v>
      </c>
    </row>
    <row r="81" spans="1:3" ht="31.5" x14ac:dyDescent="0.25">
      <c r="A81" s="30"/>
      <c r="B81" s="31" t="s">
        <v>108</v>
      </c>
      <c r="C81" s="47">
        <v>3938.52</v>
      </c>
    </row>
    <row r="82" spans="1:3" ht="31.5" x14ac:dyDescent="0.25">
      <c r="A82" s="30"/>
      <c r="B82" s="31" t="s">
        <v>109</v>
      </c>
      <c r="C82" s="47">
        <v>3938.52</v>
      </c>
    </row>
    <row r="83" spans="1:3" ht="47.25" x14ac:dyDescent="0.25">
      <c r="A83" s="30"/>
      <c r="B83" s="31" t="s">
        <v>110</v>
      </c>
      <c r="C83" s="47">
        <v>7877.04</v>
      </c>
    </row>
    <row r="84" spans="1:3" ht="15.75" x14ac:dyDescent="0.25">
      <c r="A84" s="30" t="s">
        <v>111</v>
      </c>
      <c r="B84" s="31" t="s">
        <v>112</v>
      </c>
      <c r="C84" s="47">
        <v>17778</v>
      </c>
    </row>
    <row r="85" spans="1:3" ht="15.75" x14ac:dyDescent="0.25">
      <c r="A85" s="30"/>
      <c r="B85" s="32" t="s">
        <v>113</v>
      </c>
      <c r="C85" s="48">
        <f>SUM(C79:C84)</f>
        <v>42945.72</v>
      </c>
    </row>
    <row r="86" spans="1:3" ht="15.75" x14ac:dyDescent="0.25">
      <c r="A86" s="30"/>
      <c r="B86" s="46" t="s">
        <v>114</v>
      </c>
      <c r="C86" s="47"/>
    </row>
    <row r="87" spans="1:3" ht="17.25" customHeight="1" x14ac:dyDescent="0.25">
      <c r="A87" s="30" t="s">
        <v>115</v>
      </c>
      <c r="B87" s="32" t="s">
        <v>116</v>
      </c>
      <c r="C87" s="47">
        <v>0</v>
      </c>
    </row>
    <row r="88" spans="1:3" ht="17.25" customHeight="1" x14ac:dyDescent="0.25">
      <c r="A88" s="39"/>
      <c r="B88" s="40" t="s">
        <v>117</v>
      </c>
      <c r="C88" s="47">
        <v>0</v>
      </c>
    </row>
    <row r="89" spans="1:3" ht="17.25" customHeight="1" x14ac:dyDescent="0.25">
      <c r="A89" s="39" t="s">
        <v>81</v>
      </c>
      <c r="B89" s="36" t="s">
        <v>118</v>
      </c>
      <c r="C89" s="47">
        <v>1053.1600000000001</v>
      </c>
    </row>
    <row r="90" spans="1:3" ht="17.25" customHeight="1" x14ac:dyDescent="0.25">
      <c r="A90" s="39" t="s">
        <v>82</v>
      </c>
      <c r="B90" s="36" t="s">
        <v>119</v>
      </c>
      <c r="C90" s="47"/>
    </row>
    <row r="91" spans="1:3" ht="17.25" customHeight="1" x14ac:dyDescent="0.25">
      <c r="A91" s="39" t="s">
        <v>120</v>
      </c>
      <c r="B91" s="36" t="s">
        <v>121</v>
      </c>
      <c r="C91" s="47"/>
    </row>
    <row r="92" spans="1:3" ht="17.25" customHeight="1" x14ac:dyDescent="0.25">
      <c r="A92" s="39"/>
      <c r="B92" s="37" t="s">
        <v>122</v>
      </c>
      <c r="C92" s="47">
        <v>996.96</v>
      </c>
    </row>
    <row r="93" spans="1:3" ht="17.25" customHeight="1" x14ac:dyDescent="0.25">
      <c r="A93" s="39"/>
      <c r="B93" s="36" t="s">
        <v>123</v>
      </c>
      <c r="C93" s="47"/>
    </row>
    <row r="94" spans="1:3" ht="17.25" customHeight="1" x14ac:dyDescent="0.25">
      <c r="A94" s="39"/>
      <c r="B94" s="36" t="s">
        <v>124</v>
      </c>
      <c r="C94" s="47"/>
    </row>
    <row r="95" spans="1:3" ht="17.25" customHeight="1" x14ac:dyDescent="0.25">
      <c r="A95" s="39"/>
      <c r="B95" s="41" t="s">
        <v>125</v>
      </c>
      <c r="C95" s="47">
        <v>0</v>
      </c>
    </row>
    <row r="96" spans="1:3" ht="17.25" customHeight="1" x14ac:dyDescent="0.25">
      <c r="A96" s="39"/>
      <c r="B96" s="42" t="s">
        <v>126</v>
      </c>
      <c r="C96" s="47">
        <v>643.75</v>
      </c>
    </row>
    <row r="97" spans="1:3" ht="17.25" customHeight="1" x14ac:dyDescent="0.25">
      <c r="A97" s="39"/>
      <c r="B97" s="42" t="s">
        <v>127</v>
      </c>
      <c r="C97" s="47"/>
    </row>
    <row r="98" spans="1:3" ht="17.25" customHeight="1" x14ac:dyDescent="0.25">
      <c r="A98" s="39"/>
      <c r="B98" s="42" t="s">
        <v>128</v>
      </c>
      <c r="C98" s="47">
        <v>187.63</v>
      </c>
    </row>
    <row r="99" spans="1:3" ht="15.75" x14ac:dyDescent="0.25">
      <c r="A99" s="39"/>
      <c r="B99" s="20" t="s">
        <v>129</v>
      </c>
      <c r="C99" s="47">
        <v>0</v>
      </c>
    </row>
    <row r="100" spans="1:3" ht="15.75" x14ac:dyDescent="0.25">
      <c r="A100" s="39"/>
      <c r="B100" s="20" t="s">
        <v>130</v>
      </c>
      <c r="C100" s="47">
        <v>0</v>
      </c>
    </row>
    <row r="101" spans="1:3" ht="15.75" x14ac:dyDescent="0.25">
      <c r="A101" s="30"/>
      <c r="B101" s="41" t="s">
        <v>131</v>
      </c>
      <c r="C101" s="47">
        <v>0</v>
      </c>
    </row>
    <row r="102" spans="1:3" ht="15.75" x14ac:dyDescent="0.25">
      <c r="A102" s="30" t="s">
        <v>81</v>
      </c>
      <c r="B102" s="42" t="s">
        <v>132</v>
      </c>
      <c r="C102" s="47">
        <v>996.96</v>
      </c>
    </row>
    <row r="103" spans="1:3" ht="15.75" x14ac:dyDescent="0.25">
      <c r="A103" s="30" t="s">
        <v>82</v>
      </c>
      <c r="B103" s="42" t="s">
        <v>130</v>
      </c>
      <c r="C103" s="47"/>
    </row>
    <row r="104" spans="1:3" ht="15.75" x14ac:dyDescent="0.25">
      <c r="A104" s="30" t="s">
        <v>120</v>
      </c>
      <c r="B104" s="42" t="s">
        <v>133</v>
      </c>
      <c r="C104" s="47"/>
    </row>
    <row r="105" spans="1:3" ht="15.75" x14ac:dyDescent="0.25">
      <c r="A105" s="30" t="s">
        <v>11</v>
      </c>
      <c r="B105" s="42" t="s">
        <v>128</v>
      </c>
      <c r="C105" s="47"/>
    </row>
    <row r="106" spans="1:3" ht="15.75" x14ac:dyDescent="0.25">
      <c r="A106" s="30" t="s">
        <v>13</v>
      </c>
      <c r="B106" s="42" t="s">
        <v>134</v>
      </c>
      <c r="C106" s="47"/>
    </row>
    <row r="107" spans="1:3" ht="15.75" x14ac:dyDescent="0.25">
      <c r="A107" s="30" t="s">
        <v>17</v>
      </c>
      <c r="B107" s="42" t="s">
        <v>135</v>
      </c>
      <c r="C107" s="47"/>
    </row>
    <row r="108" spans="1:3" ht="15.75" x14ac:dyDescent="0.25">
      <c r="A108" s="30" t="s">
        <v>136</v>
      </c>
      <c r="B108" s="42" t="s">
        <v>119</v>
      </c>
      <c r="C108" s="47"/>
    </row>
    <row r="109" spans="1:3" ht="31.5" x14ac:dyDescent="0.25">
      <c r="A109" s="30" t="s">
        <v>137</v>
      </c>
      <c r="B109" s="32" t="s">
        <v>138</v>
      </c>
      <c r="C109" s="47">
        <v>0</v>
      </c>
    </row>
    <row r="110" spans="1:3" ht="15.75" x14ac:dyDescent="0.25">
      <c r="A110" s="30"/>
      <c r="B110" s="31" t="s">
        <v>139</v>
      </c>
      <c r="C110" s="47">
        <v>1520.82</v>
      </c>
    </row>
    <row r="111" spans="1:3" ht="15.75" x14ac:dyDescent="0.25">
      <c r="A111" s="30"/>
      <c r="B111" s="36" t="s">
        <v>140</v>
      </c>
      <c r="C111" s="47">
        <v>659.18340000000012</v>
      </c>
    </row>
    <row r="112" spans="1:3" ht="15.75" x14ac:dyDescent="0.25">
      <c r="A112" s="30"/>
      <c r="B112" s="43" t="s">
        <v>141</v>
      </c>
      <c r="C112" s="47">
        <v>82.941599999999994</v>
      </c>
    </row>
    <row r="113" spans="1:6" ht="15.75" x14ac:dyDescent="0.25">
      <c r="A113" s="30"/>
      <c r="B113" s="43" t="s">
        <v>142</v>
      </c>
      <c r="C113" s="47"/>
    </row>
    <row r="114" spans="1:6" ht="15.75" x14ac:dyDescent="0.25">
      <c r="A114" s="30"/>
      <c r="B114" s="34" t="s">
        <v>143</v>
      </c>
      <c r="C114" s="47">
        <v>1599</v>
      </c>
    </row>
    <row r="115" spans="1:6" ht="15.75" x14ac:dyDescent="0.25">
      <c r="A115" s="30"/>
      <c r="B115" s="38" t="s">
        <v>144</v>
      </c>
      <c r="C115" s="47">
        <v>731.66800000000001</v>
      </c>
    </row>
    <row r="116" spans="1:6" ht="15.75" x14ac:dyDescent="0.25">
      <c r="A116" s="39"/>
      <c r="B116" s="44" t="s">
        <v>145</v>
      </c>
      <c r="C116" s="47">
        <v>0</v>
      </c>
    </row>
    <row r="117" spans="1:6" ht="15.75" x14ac:dyDescent="0.25">
      <c r="A117" s="39" t="s">
        <v>81</v>
      </c>
      <c r="B117" s="36" t="s">
        <v>146</v>
      </c>
      <c r="C117" s="47">
        <v>4920.4590000000007</v>
      </c>
    </row>
    <row r="118" spans="1:6" ht="15.75" x14ac:dyDescent="0.25">
      <c r="A118" s="53" t="s">
        <v>82</v>
      </c>
      <c r="B118" s="37" t="s">
        <v>147</v>
      </c>
      <c r="C118" s="47">
        <v>2836.0349999999999</v>
      </c>
    </row>
    <row r="119" spans="1:6" ht="31.5" x14ac:dyDescent="0.25">
      <c r="A119" s="39"/>
      <c r="B119" s="37" t="s">
        <v>148</v>
      </c>
      <c r="C119" s="47">
        <v>5398.25</v>
      </c>
    </row>
    <row r="120" spans="1:6" ht="15.75" x14ac:dyDescent="0.25">
      <c r="A120" s="30"/>
      <c r="B120" s="32" t="s">
        <v>149</v>
      </c>
      <c r="C120" s="48">
        <f>SUM(C87:C119)</f>
        <v>21626.817000000003</v>
      </c>
    </row>
    <row r="121" spans="1:6" ht="15.75" x14ac:dyDescent="0.25">
      <c r="A121" s="30"/>
      <c r="B121" s="45" t="s">
        <v>150</v>
      </c>
      <c r="C121" s="48">
        <f>43639.2*0.75</f>
        <v>32729.399999999998</v>
      </c>
    </row>
    <row r="122" spans="1:6" ht="15.75" x14ac:dyDescent="0.25">
      <c r="A122" s="30"/>
      <c r="B122" s="32" t="s">
        <v>151</v>
      </c>
      <c r="C122" s="48">
        <f>C45+C58+C65+C71+C74+C75+C76+C85+C120+C121</f>
        <v>258663.19200000004</v>
      </c>
    </row>
    <row r="123" spans="1:6" s="59" customFormat="1" ht="15.75" x14ac:dyDescent="0.25">
      <c r="A123" s="54"/>
      <c r="B123" s="55" t="s">
        <v>156</v>
      </c>
      <c r="C123" s="56">
        <v>193035.48</v>
      </c>
      <c r="D123" s="57"/>
      <c r="E123" s="58"/>
      <c r="F123" s="58"/>
    </row>
    <row r="124" spans="1:6" s="60" customFormat="1" ht="15.75" x14ac:dyDescent="0.25">
      <c r="A124" s="54"/>
      <c r="B124" s="55" t="s">
        <v>157</v>
      </c>
      <c r="C124" s="56">
        <v>192687.14</v>
      </c>
      <c r="D124" s="57"/>
      <c r="E124" s="57"/>
      <c r="F124" s="57"/>
    </row>
    <row r="125" spans="1:6" s="60" customFormat="1" ht="15.75" x14ac:dyDescent="0.25">
      <c r="A125" s="54"/>
      <c r="B125" s="55" t="s">
        <v>159</v>
      </c>
      <c r="C125" s="61">
        <f>C124-C122</f>
        <v>-65976.052000000025</v>
      </c>
      <c r="D125" s="58"/>
      <c r="E125" s="58"/>
      <c r="F125" s="58"/>
    </row>
    <row r="126" spans="1:6" s="60" customFormat="1" ht="15.75" x14ac:dyDescent="0.25">
      <c r="A126" s="54"/>
      <c r="B126" s="55" t="s">
        <v>158</v>
      </c>
      <c r="C126" s="61">
        <f>C38+C125</f>
        <v>-76371.073499999969</v>
      </c>
      <c r="D126" s="58"/>
      <c r="E126" s="58"/>
      <c r="F126" s="58"/>
    </row>
    <row r="127" spans="1:6" s="63" customFormat="1" ht="15.75" x14ac:dyDescent="0.25">
      <c r="A127" s="65"/>
      <c r="B127" s="65"/>
      <c r="C127" s="62"/>
    </row>
    <row r="128" spans="1:6" s="63" customFormat="1" ht="15.75" x14ac:dyDescent="0.25">
      <c r="A128" s="65"/>
      <c r="B128" s="65"/>
      <c r="C128" s="62"/>
    </row>
    <row r="129" spans="1:3" s="63" customFormat="1" ht="15.75" x14ac:dyDescent="0.25">
      <c r="A129" s="65"/>
      <c r="B129" s="65"/>
      <c r="C129" s="62"/>
    </row>
    <row r="130" spans="1:3" s="19" customFormat="1" ht="15.75" x14ac:dyDescent="0.25">
      <c r="A130" s="64"/>
      <c r="C130" s="62"/>
    </row>
  </sheetData>
  <mergeCells count="7">
    <mergeCell ref="A129:B129"/>
    <mergeCell ref="A127:B127"/>
    <mergeCell ref="A128:B128"/>
    <mergeCell ref="A33:B33"/>
    <mergeCell ref="A34:B34"/>
    <mergeCell ref="A35:B35"/>
    <mergeCell ref="A36:B3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2024-02-06T02:16:34Z</dcterms:created>
  <dcterms:modified xsi:type="dcterms:W3CDTF">2024-03-15T02:30:51Z</dcterms:modified>
</cp:coreProperties>
</file>