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1" i="1" l="1"/>
  <c r="C80" i="1" l="1"/>
  <c r="C82" i="1" s="1"/>
  <c r="C85" i="1" s="1"/>
  <c r="C86" i="1" s="1"/>
  <c r="C52" i="1"/>
  <c r="C41" i="1"/>
  <c r="C38" i="1"/>
  <c r="C32" i="1"/>
  <c r="C24" i="1"/>
  <c r="C11" i="1"/>
</calcChain>
</file>

<file path=xl/sharedStrings.xml><?xml version="1.0" encoding="utf-8"?>
<sst xmlns="http://schemas.openxmlformats.org/spreadsheetml/2006/main" count="126" uniqueCount="122">
  <si>
    <t>г</t>
  </si>
  <si>
    <t>д</t>
  </si>
  <si>
    <t>е</t>
  </si>
  <si>
    <t>з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</si>
  <si>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</si>
  <si>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</si>
  <si>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</si>
  <si>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</si>
  <si>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</si>
  <si>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</si>
  <si>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</si>
  <si>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</si>
  <si>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</si>
  <si>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</si>
  <si>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</si>
  <si>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</si>
  <si>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</si>
  <si>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</si>
  <si>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</si>
  <si>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</si>
  <si>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</si>
  <si>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</si>
  <si>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</si>
  <si>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</si>
  <si>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</si>
  <si>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</si>
  <si>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</si>
  <si>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</si>
  <si>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</si>
  <si>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</si>
  <si>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</si>
  <si>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</si>
  <si>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</si>
  <si>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</si>
  <si>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</si>
  <si>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</si>
  <si>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</si>
  <si>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</si>
  <si>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</si>
  <si>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</si>
  <si>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</si>
  <si>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</si>
  <si>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</si>
  <si>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</si>
  <si>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</si>
  <si>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</si>
  <si>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</si>
  <si>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</si>
  <si>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</si>
  <si>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</si>
  <si>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3.11</t>
  </si>
  <si>
    <t>Замена ламп освещения подъездов, подвалов,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</si>
  <si>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</si>
  <si>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</si>
  <si>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</si>
  <si>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</si>
  <si>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 xml:space="preserve"> 4.1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</si>
  <si>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</si>
  <si>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</si>
  <si>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</si>
  <si>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</si>
  <si>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</si>
  <si>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</si>
  <si>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</si>
  <si>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</si>
  <si>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</si>
  <si>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</si>
  <si>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</si>
  <si>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</si>
  <si>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</si>
  <si>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</si>
  <si>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</si>
  <si>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</si>
  <si>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</si>
  <si>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</si>
  <si>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</si>
  <si>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</si>
  <si>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</si>
  <si>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</si>
  <si>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</si>
  <si>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</si>
  <si>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</si>
  <si>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</si>
  <si>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</si>
  <si>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</si>
  <si>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</si>
  <si>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</si>
  <si>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</t>
  </si>
  <si>
    <t>закрытие ЩУРС</t>
  </si>
  <si>
    <t>9.2.</t>
  </si>
  <si>
    <t>Текущий ремонт систем водоснабжения и водоотведения (непредвиденные работы</t>
  </si>
  <si>
    <t>подготовка оборудования ИТП к промывке системы отопления</t>
  </si>
  <si>
    <t>смена крана шарового Ду 20</t>
  </si>
  <si>
    <t>смена ниппель перехода</t>
  </si>
  <si>
    <t>смена муфты Ду 15мм</t>
  </si>
  <si>
    <t>смена боченка Ду 15мм</t>
  </si>
  <si>
    <t>замена крана шарового со сборкой в подвале:</t>
  </si>
  <si>
    <t>замена крана шарового Ду 15мм</t>
  </si>
  <si>
    <t>уплотнение соединений сантехническим льном</t>
  </si>
  <si>
    <t>в</t>
  </si>
  <si>
    <t>смена сгона Ду 15мм</t>
  </si>
  <si>
    <t>смена контргайки Ду 15 мм</t>
  </si>
  <si>
    <t>ж</t>
  </si>
  <si>
    <t>смена резьбы Ду 15мм</t>
  </si>
  <si>
    <t>сварочные работы</t>
  </si>
  <si>
    <t xml:space="preserve"> 9.3</t>
  </si>
  <si>
    <t>Текущий ремонт систем конструкт.элементов) (непредвиденные работы</t>
  </si>
  <si>
    <t>ремонт бетонных полов на площадке 1 этажа толщиной от 10 до 30мм</t>
  </si>
  <si>
    <t>окраска МАФ (скамейки)</t>
  </si>
  <si>
    <t>укрепление конька на кровле с телевышки</t>
  </si>
  <si>
    <t>работа телевышки</t>
  </si>
  <si>
    <t xml:space="preserve">            ИТОГО по п. 9 :</t>
  </si>
  <si>
    <t>Управление многоквартирным домом</t>
  </si>
  <si>
    <t xml:space="preserve">   Сумма затрат по дому:</t>
  </si>
  <si>
    <t>по управлению и обслуживанию</t>
  </si>
  <si>
    <t>МКД по ул.Монтажников 39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</si>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</sst>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/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/>
    <xf numFmtId="0" fontId="3" fillId="0" borderId="0" xfId="0" applyFont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2" fontId="5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46" workbookViewId="0">
      <selection activeCell="C82" sqref="C82"/>
    </sheetView>
  </sheetViews>
  <sheetFormatPr defaultColWidth="9.140625" defaultRowHeight="12.75" x14ac:dyDescent="0.2"/>
  <cols>
    <col min="1" max="1" width="6.7109375" style="1" customWidth="1"/>
    <col min="2" max="2" width="78.85546875" style="1" customWidth="1"/>
    <col min="3" max="3" width="14" style="1" customWidth="1"/>
    <col min="4" max="200" width="9.140625" style="1" customWidth="1"/>
    <col min="201" max="201" width="4.5703125" style="1" customWidth="1"/>
    <col min="202" max="202" width="47.28515625" style="1" customWidth="1"/>
    <col min="203" max="207" width="9.140625" style="1" customWidth="1"/>
    <col min="208" max="208" width="8.85546875" style="1" customWidth="1"/>
    <col min="209" max="211" width="6.28515625" style="1" customWidth="1"/>
    <col min="212" max="212" width="9" style="1" customWidth="1"/>
    <col min="213" max="215" width="6.28515625" style="1" customWidth="1"/>
    <col min="216" max="216" width="9.140625" style="1" customWidth="1"/>
    <col min="217" max="219" width="6.28515625" style="1" customWidth="1"/>
    <col min="220" max="220" width="8.7109375" style="1" customWidth="1"/>
    <col min="221" max="223" width="6.28515625" style="1" customWidth="1"/>
    <col min="224" max="224" width="10" style="1" customWidth="1"/>
    <col min="225" max="227" width="6.28515625" style="1" customWidth="1"/>
    <col min="228" max="228" width="8.85546875" style="1" customWidth="1"/>
    <col min="229" max="230" width="6.28515625" style="1" customWidth="1"/>
    <col min="231" max="231" width="7.28515625" style="1" customWidth="1"/>
    <col min="232" max="232" width="9.140625" style="1" customWidth="1"/>
    <col min="233" max="234" width="6.28515625" style="1" customWidth="1"/>
    <col min="235" max="235" width="8.28515625" style="1" customWidth="1"/>
    <col min="236" max="236" width="11.42578125" style="1" customWidth="1"/>
    <col min="237" max="237" width="6.28515625" style="1" customWidth="1"/>
    <col min="238" max="16384" width="9.140625" style="1"/>
  </cols>
  <sheetData>
    <row r="1" spans="1:3" s="5" customFormat="1" ht="15.75" x14ac:dyDescent="0.25">
      <c r="A1" s="43" t="s">
        <v>116</v>
      </c>
      <c r="B1" s="43"/>
      <c r="C1" s="4"/>
    </row>
    <row r="2" spans="1:3" s="5" customFormat="1" ht="15.75" x14ac:dyDescent="0.25">
      <c r="A2" s="43" t="s">
        <v>114</v>
      </c>
      <c r="B2" s="43"/>
      <c r="C2" s="4"/>
    </row>
    <row r="3" spans="1:3" s="5" customFormat="1" ht="15.75" x14ac:dyDescent="0.25">
      <c r="A3" s="43" t="s">
        <v>115</v>
      </c>
      <c r="B3" s="43"/>
      <c r="C3" s="4"/>
    </row>
    <row r="4" spans="1:3" s="3" customFormat="1" ht="15.75" x14ac:dyDescent="0.25">
      <c r="A4" s="44" t="s">
        <v>4</v>
      </c>
      <c r="B4" s="44"/>
      <c r="C4" s="44"/>
    </row>
    <row r="5" spans="1:3" s="3" customFormat="1" ht="15.75" x14ac:dyDescent="0.25">
      <c r="A5" s="6"/>
      <c r="B5" s="6"/>
      <c r="C5" s="7"/>
    </row>
    <row r="6" spans="1:3" s="11" customFormat="1" ht="15.75" x14ac:dyDescent="0.25">
      <c r="A6" s="8"/>
      <c r="B6" s="9" t="s">
        <v>117</v>
      </c>
      <c r="C6" s="10">
        <v>48993.618599999943</v>
      </c>
    </row>
    <row r="7" spans="1:3" ht="15.75" x14ac:dyDescent="0.25">
      <c r="A7" s="16"/>
      <c r="B7" s="27" t="s">
        <v>5</v>
      </c>
      <c r="C7" s="16"/>
    </row>
    <row r="8" spans="1:3" ht="21" customHeight="1" x14ac:dyDescent="0.25">
      <c r="A8" s="12" t="s">
        <v>6</v>
      </c>
      <c r="B8" s="13" t="s">
        <v>7</v>
      </c>
      <c r="C8" s="28">
        <v>9800.3520000000008</v>
      </c>
    </row>
    <row r="9" spans="1:3" ht="23.25" customHeight="1" x14ac:dyDescent="0.25">
      <c r="A9" s="13" t="s">
        <v>8</v>
      </c>
      <c r="B9" s="13" t="s">
        <v>9</v>
      </c>
      <c r="C9" s="28">
        <v>11534.040000000003</v>
      </c>
    </row>
    <row r="10" spans="1:3" ht="50.25" customHeight="1" x14ac:dyDescent="0.25">
      <c r="A10" s="13" t="s">
        <v>10</v>
      </c>
      <c r="B10" s="13" t="s">
        <v>11</v>
      </c>
      <c r="C10" s="28">
        <v>1411.107</v>
      </c>
    </row>
    <row r="11" spans="1:3" ht="16.5" customHeight="1" x14ac:dyDescent="0.25">
      <c r="A11" s="12"/>
      <c r="B11" s="14" t="s">
        <v>12</v>
      </c>
      <c r="C11" s="29">
        <f>SUM(C8:C10)</f>
        <v>22745.499000000003</v>
      </c>
    </row>
    <row r="12" spans="1:3" ht="31.5" x14ac:dyDescent="0.25">
      <c r="A12" s="12"/>
      <c r="B12" s="27" t="s">
        <v>13</v>
      </c>
      <c r="C12" s="28"/>
    </row>
    <row r="13" spans="1:3" ht="24.75" customHeight="1" x14ac:dyDescent="0.25">
      <c r="A13" s="12" t="s">
        <v>14</v>
      </c>
      <c r="B13" s="13" t="s">
        <v>15</v>
      </c>
      <c r="C13" s="28">
        <v>4265.12</v>
      </c>
    </row>
    <row r="14" spans="1:3" ht="24.75" customHeight="1" x14ac:dyDescent="0.25">
      <c r="A14" s="30" t="s">
        <v>16</v>
      </c>
      <c r="B14" s="13" t="s">
        <v>17</v>
      </c>
      <c r="C14" s="28">
        <v>570.24</v>
      </c>
    </row>
    <row r="15" spans="1:3" ht="24.75" customHeight="1" x14ac:dyDescent="0.25">
      <c r="A15" s="30" t="s">
        <v>18</v>
      </c>
      <c r="B15" s="13" t="s">
        <v>19</v>
      </c>
      <c r="C15" s="28">
        <v>974.16</v>
      </c>
    </row>
    <row r="16" spans="1:3" ht="21.75" customHeight="1" x14ac:dyDescent="0.25">
      <c r="A16" s="30" t="s">
        <v>20</v>
      </c>
      <c r="B16" s="13" t="s">
        <v>21</v>
      </c>
      <c r="C16" s="28">
        <v>1078.4000000000001</v>
      </c>
    </row>
    <row r="17" spans="1:3" ht="19.5" customHeight="1" x14ac:dyDescent="0.25">
      <c r="A17" s="30" t="s">
        <v>22</v>
      </c>
      <c r="B17" s="13" t="s">
        <v>23</v>
      </c>
      <c r="C17" s="28">
        <v>12373.155000000001</v>
      </c>
    </row>
    <row r="18" spans="1:3" ht="18.75" customHeight="1" x14ac:dyDescent="0.25">
      <c r="A18" s="30" t="s">
        <v>24</v>
      </c>
      <c r="B18" s="13" t="s">
        <v>25</v>
      </c>
      <c r="C18" s="28">
        <v>7847.369999999999</v>
      </c>
    </row>
    <row r="19" spans="1:3" ht="27.75" customHeight="1" x14ac:dyDescent="0.25">
      <c r="A19" s="12" t="s">
        <v>26</v>
      </c>
      <c r="B19" s="13" t="s">
        <v>27</v>
      </c>
      <c r="C19" s="28">
        <v>2579.36</v>
      </c>
    </row>
    <row r="20" spans="1:3" ht="42" customHeight="1" x14ac:dyDescent="0.25">
      <c r="A20" s="12" t="s">
        <v>28</v>
      </c>
      <c r="B20" s="13" t="s">
        <v>29</v>
      </c>
      <c r="C20" s="28">
        <v>254.4</v>
      </c>
    </row>
    <row r="21" spans="1:3" ht="30" customHeight="1" x14ac:dyDescent="0.25">
      <c r="A21" s="12" t="s">
        <v>30</v>
      </c>
      <c r="B21" s="13" t="s">
        <v>31</v>
      </c>
      <c r="C21" s="28">
        <v>4175.4959999999992</v>
      </c>
    </row>
    <row r="22" spans="1:3" ht="15.75" x14ac:dyDescent="0.25">
      <c r="A22" s="12" t="s">
        <v>32</v>
      </c>
      <c r="B22" s="13" t="s">
        <v>33</v>
      </c>
      <c r="C22" s="28">
        <v>1226.8799999999999</v>
      </c>
    </row>
    <row r="23" spans="1:3" ht="15.75" x14ac:dyDescent="0.25">
      <c r="A23" s="31" t="s">
        <v>34</v>
      </c>
      <c r="B23" s="13" t="s">
        <v>35</v>
      </c>
      <c r="C23" s="28">
        <v>298.452</v>
      </c>
    </row>
    <row r="24" spans="1:3" ht="15.75" x14ac:dyDescent="0.25">
      <c r="A24" s="12"/>
      <c r="B24" s="14" t="s">
        <v>36</v>
      </c>
      <c r="C24" s="29">
        <f>SUM(C13:C23)</f>
        <v>35643.032999999996</v>
      </c>
    </row>
    <row r="25" spans="1:3" ht="15.75" x14ac:dyDescent="0.25">
      <c r="A25" s="12"/>
      <c r="B25" s="27" t="s">
        <v>37</v>
      </c>
      <c r="C25" s="28"/>
    </row>
    <row r="26" spans="1:3" ht="25.5" customHeight="1" x14ac:dyDescent="0.25">
      <c r="A26" s="15" t="s">
        <v>38</v>
      </c>
      <c r="B26" s="16" t="s">
        <v>39</v>
      </c>
      <c r="C26" s="28">
        <v>9509.5</v>
      </c>
    </row>
    <row r="27" spans="1:3" ht="26.25" customHeight="1" x14ac:dyDescent="0.25">
      <c r="A27" s="15" t="s">
        <v>40</v>
      </c>
      <c r="B27" s="16" t="s">
        <v>41</v>
      </c>
      <c r="C27" s="28">
        <v>4971.2</v>
      </c>
    </row>
    <row r="28" spans="1:3" ht="28.5" customHeight="1" x14ac:dyDescent="0.25">
      <c r="A28" s="15" t="s">
        <v>42</v>
      </c>
      <c r="B28" s="16" t="s">
        <v>43</v>
      </c>
      <c r="C28" s="28">
        <v>3950.7000000000003</v>
      </c>
    </row>
    <row r="29" spans="1:3" ht="27.75" customHeight="1" x14ac:dyDescent="0.25">
      <c r="A29" s="15" t="s">
        <v>44</v>
      </c>
      <c r="B29" s="16" t="s">
        <v>45</v>
      </c>
      <c r="C29" s="28">
        <v>369.2</v>
      </c>
    </row>
    <row r="30" spans="1:3" ht="21" customHeight="1" x14ac:dyDescent="0.25">
      <c r="A30" s="15" t="s">
        <v>46</v>
      </c>
      <c r="B30" s="16" t="s">
        <v>47</v>
      </c>
      <c r="C30" s="28">
        <v>5782.72</v>
      </c>
    </row>
    <row r="31" spans="1:3" ht="28.5" customHeight="1" x14ac:dyDescent="0.25">
      <c r="A31" s="15" t="s">
        <v>50</v>
      </c>
      <c r="B31" s="13" t="s">
        <v>51</v>
      </c>
      <c r="C31" s="28">
        <v>232.41</v>
      </c>
    </row>
    <row r="32" spans="1:3" ht="27" customHeight="1" x14ac:dyDescent="0.25">
      <c r="A32" s="12"/>
      <c r="B32" s="14" t="s">
        <v>52</v>
      </c>
      <c r="C32" s="29">
        <f>SUM(C26:C31)</f>
        <v>24815.730000000003</v>
      </c>
    </row>
    <row r="33" spans="1:3" ht="24" customHeight="1" x14ac:dyDescent="0.25">
      <c r="A33" s="12"/>
      <c r="B33" s="27" t="s">
        <v>53</v>
      </c>
      <c r="C33" s="28"/>
    </row>
    <row r="34" spans="1:3" ht="47.25" x14ac:dyDescent="0.25">
      <c r="A34" s="12" t="s">
        <v>54</v>
      </c>
      <c r="B34" s="13" t="s">
        <v>55</v>
      </c>
      <c r="C34" s="28">
        <v>1422.0360000000003</v>
      </c>
    </row>
    <row r="35" spans="1:3" s="2" customFormat="1" ht="15.75" x14ac:dyDescent="0.25">
      <c r="A35" s="15" t="s">
        <v>56</v>
      </c>
      <c r="B35" s="16" t="s">
        <v>57</v>
      </c>
      <c r="C35" s="32">
        <v>5688.1440000000011</v>
      </c>
    </row>
    <row r="36" spans="1:3" ht="52.5" customHeight="1" x14ac:dyDescent="0.25">
      <c r="A36" s="12" t="s">
        <v>58</v>
      </c>
      <c r="B36" s="13" t="s">
        <v>59</v>
      </c>
      <c r="C36" s="28">
        <v>4266.1080000000011</v>
      </c>
    </row>
    <row r="37" spans="1:3" ht="39" customHeight="1" x14ac:dyDescent="0.25">
      <c r="A37" s="12" t="s">
        <v>60</v>
      </c>
      <c r="B37" s="13" t="s">
        <v>61</v>
      </c>
      <c r="C37" s="28">
        <v>7209.6640000000007</v>
      </c>
    </row>
    <row r="38" spans="1:3" ht="15" customHeight="1" x14ac:dyDescent="0.25">
      <c r="A38" s="12"/>
      <c r="B38" s="14" t="s">
        <v>62</v>
      </c>
      <c r="C38" s="29">
        <f>SUM(C34:C37)</f>
        <v>18585.952000000005</v>
      </c>
    </row>
    <row r="39" spans="1:3" ht="26.25" customHeight="1" x14ac:dyDescent="0.25">
      <c r="A39" s="17" t="s">
        <v>63</v>
      </c>
      <c r="B39" s="14" t="s">
        <v>64</v>
      </c>
      <c r="C39" s="28">
        <v>7303.2960000000012</v>
      </c>
    </row>
    <row r="40" spans="1:3" ht="27" customHeight="1" x14ac:dyDescent="0.25">
      <c r="A40" s="17" t="s">
        <v>65</v>
      </c>
      <c r="B40" s="14" t="s">
        <v>66</v>
      </c>
      <c r="C40" s="28">
        <v>2036.4960000000003</v>
      </c>
    </row>
    <row r="41" spans="1:3" ht="24.75" customHeight="1" x14ac:dyDescent="0.25">
      <c r="A41" s="17"/>
      <c r="B41" s="14" t="s">
        <v>67</v>
      </c>
      <c r="C41" s="29">
        <f>SUM(C39:C40)</f>
        <v>9339.7920000000013</v>
      </c>
    </row>
    <row r="42" spans="1:3" ht="15" customHeight="1" x14ac:dyDescent="0.25">
      <c r="A42" s="17" t="s">
        <v>68</v>
      </c>
      <c r="B42" s="14" t="s">
        <v>69</v>
      </c>
      <c r="C42" s="29">
        <v>1251.8799999999999</v>
      </c>
    </row>
    <row r="43" spans="1:3" ht="15.75" x14ac:dyDescent="0.25">
      <c r="A43" s="17" t="s">
        <v>70</v>
      </c>
      <c r="B43" s="14" t="s">
        <v>71</v>
      </c>
      <c r="C43" s="29">
        <v>1332.884</v>
      </c>
    </row>
    <row r="44" spans="1:3" ht="15.75" x14ac:dyDescent="0.25">
      <c r="A44" s="17"/>
      <c r="B44" s="14"/>
      <c r="C44" s="28"/>
    </row>
    <row r="45" spans="1:3" ht="15.75" x14ac:dyDescent="0.25">
      <c r="A45" s="17"/>
      <c r="B45" s="33" t="s">
        <v>72</v>
      </c>
      <c r="C45" s="28"/>
    </row>
    <row r="46" spans="1:3" ht="27.75" customHeight="1" x14ac:dyDescent="0.25">
      <c r="A46" s="12" t="s">
        <v>73</v>
      </c>
      <c r="B46" s="13" t="s">
        <v>74</v>
      </c>
      <c r="C46" s="28">
        <v>4045.1999999999994</v>
      </c>
    </row>
    <row r="47" spans="1:3" ht="15.75" customHeight="1" x14ac:dyDescent="0.25">
      <c r="A47" s="12" t="s">
        <v>75</v>
      </c>
      <c r="B47" s="13" t="s">
        <v>76</v>
      </c>
      <c r="C47" s="28">
        <v>5368.44</v>
      </c>
    </row>
    <row r="48" spans="1:3" ht="40.5" customHeight="1" x14ac:dyDescent="0.25">
      <c r="A48" s="12"/>
      <c r="B48" s="13" t="s">
        <v>77</v>
      </c>
      <c r="C48" s="28">
        <v>3938.52</v>
      </c>
    </row>
    <row r="49" spans="1:3" ht="45" customHeight="1" x14ac:dyDescent="0.25">
      <c r="A49" s="12"/>
      <c r="B49" s="13" t="s">
        <v>78</v>
      </c>
      <c r="C49" s="28">
        <v>3938.52</v>
      </c>
    </row>
    <row r="50" spans="1:3" ht="51" customHeight="1" x14ac:dyDescent="0.25">
      <c r="A50" s="12"/>
      <c r="B50" s="13" t="s">
        <v>79</v>
      </c>
      <c r="C50" s="28">
        <v>7877.04</v>
      </c>
    </row>
    <row r="51" spans="1:3" ht="14.25" customHeight="1" x14ac:dyDescent="0.25">
      <c r="A51" s="12" t="s">
        <v>80</v>
      </c>
      <c r="B51" s="13" t="s">
        <v>81</v>
      </c>
      <c r="C51" s="28">
        <v>17778</v>
      </c>
    </row>
    <row r="52" spans="1:3" ht="17.25" customHeight="1" x14ac:dyDescent="0.25">
      <c r="A52" s="12"/>
      <c r="B52" s="14" t="s">
        <v>82</v>
      </c>
      <c r="C52" s="29">
        <f>SUM(C46:C51)</f>
        <v>42945.72</v>
      </c>
    </row>
    <row r="53" spans="1:3" ht="14.25" customHeight="1" x14ac:dyDescent="0.25">
      <c r="A53" s="12"/>
      <c r="B53" s="27" t="s">
        <v>83</v>
      </c>
      <c r="C53" s="28"/>
    </row>
    <row r="54" spans="1:3" ht="15.75" x14ac:dyDescent="0.25">
      <c r="A54" s="12" t="s">
        <v>84</v>
      </c>
      <c r="B54" s="14" t="s">
        <v>85</v>
      </c>
      <c r="C54" s="28">
        <v>0</v>
      </c>
    </row>
    <row r="55" spans="1:3" ht="15.75" x14ac:dyDescent="0.25">
      <c r="A55" s="18"/>
      <c r="B55" s="19" t="s">
        <v>86</v>
      </c>
      <c r="C55" s="28">
        <v>0</v>
      </c>
    </row>
    <row r="56" spans="1:3" ht="31.5" x14ac:dyDescent="0.25">
      <c r="A56" s="18"/>
      <c r="B56" s="20" t="s">
        <v>87</v>
      </c>
      <c r="C56" s="28">
        <v>0</v>
      </c>
    </row>
    <row r="57" spans="1:3" ht="15.75" x14ac:dyDescent="0.25">
      <c r="A57" s="18"/>
      <c r="B57" s="20" t="s">
        <v>88</v>
      </c>
      <c r="C57" s="28"/>
    </row>
    <row r="58" spans="1:3" ht="31.5" x14ac:dyDescent="0.25">
      <c r="A58" s="12" t="s">
        <v>89</v>
      </c>
      <c r="B58" s="14" t="s">
        <v>90</v>
      </c>
      <c r="C58" s="28">
        <v>0</v>
      </c>
    </row>
    <row r="59" spans="1:3" ht="15.75" x14ac:dyDescent="0.25">
      <c r="A59" s="18"/>
      <c r="B59" s="23" t="s">
        <v>91</v>
      </c>
      <c r="C59" s="28">
        <v>0</v>
      </c>
    </row>
    <row r="60" spans="1:3" ht="15.75" x14ac:dyDescent="0.25">
      <c r="A60" s="24"/>
      <c r="B60" s="25" t="s">
        <v>92</v>
      </c>
      <c r="C60" s="28">
        <v>643.75</v>
      </c>
    </row>
    <row r="61" spans="1:3" ht="15.75" x14ac:dyDescent="0.25">
      <c r="A61" s="24"/>
      <c r="B61" s="25" t="s">
        <v>93</v>
      </c>
      <c r="C61" s="28">
        <v>235.02</v>
      </c>
    </row>
    <row r="62" spans="1:3" ht="15.75" x14ac:dyDescent="0.25">
      <c r="A62" s="18"/>
      <c r="B62" s="25" t="s">
        <v>94</v>
      </c>
      <c r="C62" s="28">
        <v>375.26</v>
      </c>
    </row>
    <row r="63" spans="1:3" ht="15.75" x14ac:dyDescent="0.25">
      <c r="A63" s="18"/>
      <c r="B63" s="25" t="s">
        <v>95</v>
      </c>
      <c r="C63" s="28">
        <v>186.72</v>
      </c>
    </row>
    <row r="64" spans="1:3" ht="15.75" x14ac:dyDescent="0.25">
      <c r="A64" s="18"/>
      <c r="B64" s="23" t="s">
        <v>96</v>
      </c>
      <c r="C64" s="28">
        <v>0</v>
      </c>
    </row>
    <row r="65" spans="1:3" ht="15.75" x14ac:dyDescent="0.25">
      <c r="A65" s="24" t="s">
        <v>48</v>
      </c>
      <c r="B65" s="25" t="s">
        <v>97</v>
      </c>
      <c r="C65" s="28">
        <v>996.96</v>
      </c>
    </row>
    <row r="66" spans="1:3" ht="15.75" x14ac:dyDescent="0.25">
      <c r="A66" s="24" t="s">
        <v>49</v>
      </c>
      <c r="B66" s="25" t="s">
        <v>98</v>
      </c>
      <c r="C66" s="28"/>
    </row>
    <row r="67" spans="1:3" ht="15.75" x14ac:dyDescent="0.25">
      <c r="A67" s="24" t="s">
        <v>99</v>
      </c>
      <c r="B67" s="25" t="s">
        <v>100</v>
      </c>
      <c r="C67" s="28">
        <v>216.89</v>
      </c>
    </row>
    <row r="68" spans="1:3" ht="15.75" x14ac:dyDescent="0.25">
      <c r="A68" s="24" t="s">
        <v>0</v>
      </c>
      <c r="B68" s="25" t="s">
        <v>94</v>
      </c>
      <c r="C68" s="28">
        <v>259.32</v>
      </c>
    </row>
    <row r="69" spans="1:3" ht="15.75" x14ac:dyDescent="0.25">
      <c r="A69" s="24" t="s">
        <v>1</v>
      </c>
      <c r="B69" s="25" t="s">
        <v>101</v>
      </c>
      <c r="C69" s="28">
        <v>76.45</v>
      </c>
    </row>
    <row r="70" spans="1:3" ht="15.75" x14ac:dyDescent="0.25">
      <c r="A70" s="24" t="s">
        <v>2</v>
      </c>
      <c r="B70" s="25" t="s">
        <v>98</v>
      </c>
      <c r="C70" s="28"/>
    </row>
    <row r="71" spans="1:3" ht="15.75" x14ac:dyDescent="0.25">
      <c r="A71" s="24" t="s">
        <v>102</v>
      </c>
      <c r="B71" s="25" t="s">
        <v>103</v>
      </c>
      <c r="C71" s="28">
        <v>76.45</v>
      </c>
    </row>
    <row r="72" spans="1:3" ht="15.75" x14ac:dyDescent="0.25">
      <c r="A72" s="24" t="s">
        <v>3</v>
      </c>
      <c r="B72" s="25" t="s">
        <v>104</v>
      </c>
      <c r="C72" s="28"/>
    </row>
    <row r="73" spans="1:3" ht="15.75" x14ac:dyDescent="0.25">
      <c r="A73" s="18"/>
      <c r="B73" s="25" t="s">
        <v>97</v>
      </c>
      <c r="C73" s="28">
        <v>1993.92</v>
      </c>
    </row>
    <row r="74" spans="1:3" ht="15.75" x14ac:dyDescent="0.25">
      <c r="A74" s="18"/>
      <c r="B74" s="25" t="s">
        <v>98</v>
      </c>
      <c r="C74" s="28"/>
    </row>
    <row r="75" spans="1:3" ht="32.25" customHeight="1" x14ac:dyDescent="0.25">
      <c r="A75" s="12" t="s">
        <v>105</v>
      </c>
      <c r="B75" s="14" t="s">
        <v>106</v>
      </c>
      <c r="C75" s="28">
        <v>0</v>
      </c>
    </row>
    <row r="76" spans="1:3" ht="26.25" customHeight="1" x14ac:dyDescent="0.25">
      <c r="A76" s="12"/>
      <c r="B76" s="13" t="s">
        <v>107</v>
      </c>
      <c r="C76" s="28">
        <v>1918.125</v>
      </c>
    </row>
    <row r="77" spans="1:3" ht="17.25" customHeight="1" x14ac:dyDescent="0.25">
      <c r="A77" s="12"/>
      <c r="B77" s="21" t="s">
        <v>108</v>
      </c>
      <c r="C77" s="28">
        <v>731.66800000000001</v>
      </c>
    </row>
    <row r="78" spans="1:3" ht="20.25" customHeight="1" x14ac:dyDescent="0.25">
      <c r="A78" s="21"/>
      <c r="B78" s="19" t="s">
        <v>109</v>
      </c>
      <c r="C78" s="28">
        <v>374.83600000000001</v>
      </c>
    </row>
    <row r="79" spans="1:3" ht="17.25" customHeight="1" x14ac:dyDescent="0.25">
      <c r="A79" s="12"/>
      <c r="B79" s="19" t="s">
        <v>110</v>
      </c>
      <c r="C79" s="28">
        <v>2520</v>
      </c>
    </row>
    <row r="80" spans="1:3" ht="18.75" customHeight="1" x14ac:dyDescent="0.25">
      <c r="A80" s="26"/>
      <c r="B80" s="14" t="s">
        <v>111</v>
      </c>
      <c r="C80" s="29">
        <f>SUM(C54:C79)</f>
        <v>10605.368999999999</v>
      </c>
    </row>
    <row r="81" spans="1:6" ht="18" customHeight="1" x14ac:dyDescent="0.25">
      <c r="A81" s="12"/>
      <c r="B81" s="22" t="s">
        <v>112</v>
      </c>
      <c r="C81" s="29">
        <f>29353.632</f>
        <v>29353.632000000001</v>
      </c>
    </row>
    <row r="82" spans="1:6" ht="24.75" customHeight="1" x14ac:dyDescent="0.25">
      <c r="A82" s="12"/>
      <c r="B82" s="14" t="s">
        <v>113</v>
      </c>
      <c r="C82" s="29">
        <f>C11+C24+C32+C38+C41+C42+C43+C52+C80+C81</f>
        <v>196619.49100000004</v>
      </c>
    </row>
    <row r="83" spans="1:6" s="39" customFormat="1" ht="15.75" x14ac:dyDescent="0.25">
      <c r="A83" s="34"/>
      <c r="B83" s="35" t="s">
        <v>118</v>
      </c>
      <c r="C83" s="36">
        <v>148887.84</v>
      </c>
      <c r="D83" s="37"/>
      <c r="E83" s="38"/>
      <c r="F83" s="38"/>
    </row>
    <row r="84" spans="1:6" s="5" customFormat="1" ht="15.75" x14ac:dyDescent="0.25">
      <c r="A84" s="34"/>
      <c r="B84" s="35" t="s">
        <v>119</v>
      </c>
      <c r="C84" s="36">
        <v>148992.56</v>
      </c>
      <c r="D84" s="37"/>
      <c r="E84" s="37"/>
      <c r="F84" s="37"/>
    </row>
    <row r="85" spans="1:6" s="5" customFormat="1" ht="15.75" x14ac:dyDescent="0.25">
      <c r="A85" s="34"/>
      <c r="B85" s="35" t="s">
        <v>121</v>
      </c>
      <c r="C85" s="40">
        <f>C84-C82</f>
        <v>-47626.931000000041</v>
      </c>
      <c r="D85" s="38"/>
      <c r="E85" s="38"/>
      <c r="F85" s="38"/>
    </row>
    <row r="86" spans="1:6" s="5" customFormat="1" ht="15.75" x14ac:dyDescent="0.25">
      <c r="A86" s="34"/>
      <c r="B86" s="35" t="s">
        <v>120</v>
      </c>
      <c r="C86" s="40">
        <f>C6+C85</f>
        <v>1366.6875999999029</v>
      </c>
      <c r="D86" s="38"/>
      <c r="E86" s="38"/>
      <c r="F86" s="38"/>
    </row>
    <row r="87" spans="1:6" s="11" customFormat="1" ht="15.75" x14ac:dyDescent="0.25">
      <c r="A87" s="42"/>
      <c r="B87" s="42"/>
      <c r="C87" s="41"/>
    </row>
    <row r="88" spans="1:6" s="11" customFormat="1" ht="15.75" x14ac:dyDescent="0.25">
      <c r="A88" s="42"/>
      <c r="B88" s="42"/>
      <c r="C88" s="41"/>
    </row>
    <row r="89" spans="1:6" s="11" customFormat="1" ht="15.75" x14ac:dyDescent="0.25">
      <c r="A89" s="42"/>
      <c r="B89" s="42"/>
      <c r="C89" s="41"/>
    </row>
  </sheetData>
  <mergeCells count="7">
    <mergeCell ref="A89:B89"/>
    <mergeCell ref="A87:B87"/>
    <mergeCell ref="A88:B88"/>
    <mergeCell ref="A1:B1"/>
    <mergeCell ref="A2:B2"/>
    <mergeCell ref="A3:B3"/>
    <mergeCell ref="A4:C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2024-02-06T02:29:40Z</dcterms:created>
  <dcterms:modified xsi:type="dcterms:W3CDTF">2024-03-15T02:31:27Z</dcterms:modified>
</cp:coreProperties>
</file>