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Набер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0" i="1" l="1"/>
  <c r="C119" i="1" l="1"/>
  <c r="C92" i="1"/>
  <c r="C83" i="1"/>
  <c r="C80" i="1"/>
  <c r="C75" i="1"/>
  <c r="C66" i="1"/>
  <c r="C57" i="1"/>
  <c r="C51" i="1"/>
  <c r="A29" i="1"/>
  <c r="A30" i="1" s="1"/>
  <c r="A31" i="1" s="1"/>
  <c r="A32" i="1" s="1"/>
  <c r="A33" i="1" s="1"/>
  <c r="A34" i="1" s="1"/>
  <c r="B9" i="1"/>
  <c r="C121" i="1" l="1"/>
  <c r="C124" i="1" s="1"/>
  <c r="C125" i="1" s="1"/>
</calcChain>
</file>

<file path=xl/sharedStrings.xml><?xml version="1.0" encoding="utf-8"?>
<sst xmlns="http://schemas.openxmlformats.org/spreadsheetml/2006/main" count="153" uniqueCount="150">
  <si>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</si>
  <si>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</si>
  <si>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ул.Набережная, 10 А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</si>
  <si>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</si>
  <si>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</si>
  <si>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</si>
  <si>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</si>
  <si>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</si>
  <si>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</si>
  <si>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</si>
  <si>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</si>
  <si>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</si>
  <si>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</si>
  <si>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</si>
  <si>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</si>
  <si>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</si>
  <si>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</si>
  <si>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</si>
  <si>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</si>
  <si>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</si>
  <si>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</si>
  <si>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</si>
  <si>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</si>
  <si>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</si>
  <si>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</si>
  <si>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</si>
  <si>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</si>
  <si>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</si>
  <si>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</si>
  <si>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1.1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</si>
  <si>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</si>
  <si>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</si>
  <si>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</t>
  </si>
  <si>
    <t>Мытье лестничных площадок и маршей нижних 2-х этажей</t>
  </si>
  <si>
    <t>1.3</t>
  </si>
  <si>
    <t>Мытье лестничных площадок и маршей выше 2-го этажа</t>
  </si>
  <si>
    <t>1.4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</si>
  <si>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</si>
  <si>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</si>
  <si>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Мытье окон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</si>
  <si>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</si>
  <si>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</si>
  <si>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</si>
  <si>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</si>
  <si>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</si>
  <si>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</si>
  <si>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</si>
  <si>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</si>
  <si>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</si>
  <si>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</si>
  <si>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</si>
  <si>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</si>
  <si>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</si>
  <si>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</si>
  <si>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</si>
  <si>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</si>
  <si>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</si>
  <si>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</si>
  <si>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</si>
  <si>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</si>
  <si>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</si>
  <si>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</si>
  <si>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</si>
  <si>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</si>
  <si>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</si>
  <si>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</si>
  <si>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</si>
  <si>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</si>
  <si>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</si>
  <si>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</si>
  <si>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</si>
  <si>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</si>
  <si>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</si>
  <si>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</si>
  <si>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</si>
  <si>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</si>
  <si>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</si>
  <si>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</si>
  <si>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</si>
  <si>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</si>
  <si>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</si>
  <si>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</si>
  <si>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</si>
  <si>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</si>
  <si>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</si>
  <si>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</si>
  <si>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</si>
  <si>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</si>
  <si>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</si>
  <si>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</si>
  <si>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</si>
  <si>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</si>
  <si>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</si>
  <si>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</si>
  <si>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</si>
  <si>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</si>
  <si>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</si>
  <si>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</si>
  <si>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</si>
  <si>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</si>
  <si>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</si>
  <si>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</si>
  <si>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</si>
  <si>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</si>
  <si>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</si>
  <si>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</si>
  <si>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</si>
  <si>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</si>
  <si>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</si>
  <si>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светодиодного уличного светильника COBRA 100w для освещения придомовой территории с применением автовышки</t>
  </si>
  <si>
    <t>работа автовышки</t>
  </si>
  <si>
    <t>9.2.</t>
  </si>
  <si>
    <t>Текущий ремонт систем водоснабжения и водоотведения (непредвиденные работы</t>
  </si>
  <si>
    <t>замена участка стояка ХВС С прохождением перекрытия (кв.№21,28):</t>
  </si>
  <si>
    <t>а</t>
  </si>
  <si>
    <t>смена участка трубы ВГП Ду 25мм</t>
  </si>
  <si>
    <t>б</t>
  </si>
  <si>
    <t>сварочные работы</t>
  </si>
  <si>
    <t>устранение засора канализационного выпуска Ду 100 мм (подвал)</t>
  </si>
  <si>
    <t>устранение засора канализационного выпуска Ду 50 мм (кв17)</t>
  </si>
  <si>
    <t>устранение свища на стояке ГВС (подвал)</t>
  </si>
  <si>
    <t>замена участка стояка ХВС  Ду 25 мм (кв.№51)</t>
  </si>
  <si>
    <t>сварочные работы (кв.№51)</t>
  </si>
  <si>
    <t>устранение засора канализационного стояка Ду 50 мм (подвал, стояк кв.№4)</t>
  </si>
  <si>
    <t>устранение засора канализационного коллектора Ду 100 мм</t>
  </si>
  <si>
    <t>ершение канализационного стояка Ду 50 мм (подвал, стояк квартиры №15)</t>
  </si>
  <si>
    <t xml:space="preserve"> 9.3</t>
  </si>
  <si>
    <t>Текущий ремонт систем конструкт.элементов) (непредвиденные работы</t>
  </si>
  <si>
    <t>снятие мусоропроводного лючка для очистки от мусора 3 этаж</t>
  </si>
  <si>
    <t>осмотр чердака на наличие течей с кровли</t>
  </si>
  <si>
    <t>укрепление лотков на чердаке</t>
  </si>
  <si>
    <t>открытие продухов</t>
  </si>
  <si>
    <t>осмотр чердачного помещения и кровли (имеются трещины кровельного ковра)</t>
  </si>
  <si>
    <t>заделка трещин  кровельной мастикой и Биполем кровельного ковра</t>
  </si>
  <si>
    <t>очистка вентиляционного короба от мусора</t>
  </si>
  <si>
    <t xml:space="preserve">закрепление лотка для сбора воды в чердачном помещении </t>
  </si>
  <si>
    <t>закрытие и утепление продухов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</si>
  <si>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</si>
  <si>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</si>
  <si>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</si>
  <si>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</si>
  <si>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</si>
  <si>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</si>
  <si>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ул.Набережная 10а</t>
  </si>
  <si>
    <t xml:space="preserve">Отчет за 2023 г. </t>
  </si>
  <si>
    <t>Результат на 01.01.2023г.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</si>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</sst>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6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0" fontId="8" fillId="0" borderId="7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7" xfId="1" applyFont="1" applyBorder="1" applyAlignment="1">
      <alignment horizontal="center" wrapText="1"/>
    </xf>
    <xf numFmtId="0" fontId="8" fillId="0" borderId="7" xfId="1" applyFont="1" applyBorder="1" applyAlignment="1">
      <alignment wrapText="1"/>
    </xf>
    <xf numFmtId="2" fontId="6" fillId="0" borderId="0" xfId="1" applyNumberFormat="1" applyFont="1"/>
    <xf numFmtId="0" fontId="6" fillId="0" borderId="0" xfId="0" applyFont="1" applyBorder="1" applyAlignment="1">
      <alignment vertical="center"/>
    </xf>
    <xf numFmtId="0" fontId="6" fillId="0" borderId="0" xfId="1" applyFo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3" fontId="6" fillId="0" borderId="7" xfId="2" applyFont="1" applyFill="1" applyBorder="1" applyAlignment="1">
      <alignment vertical="center"/>
    </xf>
    <xf numFmtId="43" fontId="8" fillId="0" borderId="7" xfId="2" applyFont="1" applyFill="1" applyBorder="1" applyAlignment="1">
      <alignment vertical="center"/>
    </xf>
    <xf numFmtId="43" fontId="6" fillId="0" borderId="7" xfId="2" applyFont="1" applyFill="1" applyBorder="1" applyAlignment="1">
      <alignment vertical="center" wrapText="1"/>
    </xf>
    <xf numFmtId="43" fontId="8" fillId="0" borderId="7" xfId="2" applyFont="1" applyFill="1" applyBorder="1" applyAlignment="1">
      <alignment vertical="center" wrapText="1"/>
    </xf>
    <xf numFmtId="43" fontId="8" fillId="0" borderId="7" xfId="2" applyFont="1" applyFill="1" applyBorder="1" applyAlignment="1">
      <alignment wrapText="1"/>
    </xf>
    <xf numFmtId="43" fontId="8" fillId="0" borderId="7" xfId="2" applyFont="1" applyBorder="1" applyAlignment="1">
      <alignment wrapText="1"/>
    </xf>
    <xf numFmtId="2" fontId="8" fillId="0" borderId="7" xfId="2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wrapText="1"/>
    </xf>
    <xf numFmtId="0" fontId="11" fillId="0" borderId="0" xfId="0" applyFont="1" applyFill="1" applyAlignment="1"/>
    <xf numFmtId="43" fontId="6" fillId="0" borderId="7" xfId="2" applyFont="1" applyFill="1" applyBorder="1" applyAlignment="1">
      <alignment horizontal="left" vertical="top"/>
    </xf>
    <xf numFmtId="43" fontId="8" fillId="0" borderId="7" xfId="2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topLeftCell="A109" workbookViewId="0">
      <selection activeCell="D130" sqref="D130"/>
    </sheetView>
  </sheetViews>
  <sheetFormatPr defaultColWidth="9.5703125" defaultRowHeight="15" x14ac:dyDescent="0.25"/>
  <cols>
    <col min="1" max="1" width="8.7109375" style="19" customWidth="1"/>
    <col min="2" max="2" width="81.42578125" style="20" customWidth="1"/>
    <col min="3" max="3" width="17.5703125" style="21" customWidth="1"/>
    <col min="4" max="200" width="9.140625" style="21" customWidth="1"/>
    <col min="201" max="201" width="8.7109375" style="21" customWidth="1"/>
    <col min="202" max="202" width="53.7109375" style="21" customWidth="1"/>
    <col min="203" max="206" width="9.28515625" style="21" customWidth="1"/>
    <col min="207" max="207" width="11.140625" style="21" customWidth="1"/>
    <col min="208" max="211" width="9.28515625" style="21" customWidth="1"/>
    <col min="212" max="212" width="11.7109375" style="21" customWidth="1"/>
    <col min="213" max="220" width="9.28515625" style="21" customWidth="1"/>
    <col min="221" max="255" width="9.140625" style="21" customWidth="1"/>
    <col min="256" max="256" width="9.5703125" style="21" bestFit="1"/>
    <col min="257" max="16384" width="9.5703125" style="21"/>
  </cols>
  <sheetData>
    <row r="1" spans="1:2" s="3" customFormat="1" ht="11.25" hidden="1" x14ac:dyDescent="0.25">
      <c r="A1" s="1"/>
      <c r="B1" s="2" t="s">
        <v>0</v>
      </c>
    </row>
    <row r="2" spans="1:2" s="3" customFormat="1" ht="11.25" hidden="1" x14ac:dyDescent="0.25">
      <c r="A2" s="1"/>
      <c r="B2" s="2" t="s">
        <v>1</v>
      </c>
    </row>
    <row r="3" spans="1:2" s="3" customFormat="1" ht="11.25" hidden="1" x14ac:dyDescent="0.25">
      <c r="A3" s="1"/>
      <c r="B3" s="4" t="s">
        <v>2</v>
      </c>
    </row>
    <row r="4" spans="1:2" s="3" customFormat="1" ht="11.25" hidden="1" customHeight="1" x14ac:dyDescent="0.25">
      <c r="A4" s="5"/>
      <c r="B4" s="6"/>
    </row>
    <row r="5" spans="1:2" s="3" customFormat="1" ht="11.25" hidden="1" customHeight="1" x14ac:dyDescent="0.25">
      <c r="A5" s="7"/>
      <c r="B5" s="8"/>
    </row>
    <row r="6" spans="1:2" s="3" customFormat="1" ht="11.25" hidden="1" customHeight="1" x14ac:dyDescent="0.25">
      <c r="A6" s="7"/>
      <c r="B6" s="8"/>
    </row>
    <row r="7" spans="1:2" s="3" customFormat="1" ht="11.25" hidden="1" customHeight="1" x14ac:dyDescent="0.25">
      <c r="A7" s="7"/>
      <c r="B7" s="8"/>
    </row>
    <row r="8" spans="1:2" s="3" customFormat="1" ht="11.25" hidden="1" customHeight="1" x14ac:dyDescent="0.25">
      <c r="A8" s="9"/>
      <c r="B8" s="10"/>
    </row>
    <row r="9" spans="1:2" s="3" customFormat="1" ht="11.25" hidden="1" x14ac:dyDescent="0.25">
      <c r="A9" s="11">
        <v>1</v>
      </c>
      <c r="B9" s="12">
        <f>A9+1</f>
        <v>2</v>
      </c>
    </row>
    <row r="10" spans="1:2" s="3" customFormat="1" ht="11.25" hidden="1" x14ac:dyDescent="0.25">
      <c r="A10" s="11"/>
      <c r="B10" s="14" t="s">
        <v>3</v>
      </c>
    </row>
    <row r="11" spans="1:2" s="3" customFormat="1" ht="11.25" hidden="1" x14ac:dyDescent="0.25">
      <c r="A11" s="13">
        <v>1</v>
      </c>
      <c r="B11" s="15" t="s">
        <v>4</v>
      </c>
    </row>
    <row r="12" spans="1:2" s="3" customFormat="1" ht="11.25" hidden="1" x14ac:dyDescent="0.25">
      <c r="A12" s="13">
        <v>2</v>
      </c>
      <c r="B12" s="15" t="s">
        <v>5</v>
      </c>
    </row>
    <row r="13" spans="1:2" s="3" customFormat="1" ht="11.25" hidden="1" x14ac:dyDescent="0.25">
      <c r="A13" s="13"/>
      <c r="B13" s="15" t="s">
        <v>6</v>
      </c>
    </row>
    <row r="14" spans="1:2" s="3" customFormat="1" ht="11.25" hidden="1" x14ac:dyDescent="0.25">
      <c r="A14" s="13"/>
      <c r="B14" s="15" t="s">
        <v>7</v>
      </c>
    </row>
    <row r="15" spans="1:2" s="3" customFormat="1" ht="11.25" hidden="1" x14ac:dyDescent="0.25">
      <c r="A15" s="13"/>
      <c r="B15" s="15" t="s">
        <v>8</v>
      </c>
    </row>
    <row r="16" spans="1:2" s="3" customFormat="1" ht="11.25" hidden="1" x14ac:dyDescent="0.25">
      <c r="A16" s="13">
        <v>3</v>
      </c>
      <c r="B16" s="15" t="s">
        <v>9</v>
      </c>
    </row>
    <row r="17" spans="1:2" s="3" customFormat="1" ht="11.25" hidden="1" x14ac:dyDescent="0.25">
      <c r="A17" s="13"/>
      <c r="B17" s="15" t="s">
        <v>10</v>
      </c>
    </row>
    <row r="18" spans="1:2" s="3" customFormat="1" ht="11.25" hidden="1" x14ac:dyDescent="0.25">
      <c r="A18" s="13">
        <v>4</v>
      </c>
      <c r="B18" s="15" t="s">
        <v>11</v>
      </c>
    </row>
    <row r="19" spans="1:2" s="3" customFormat="1" ht="11.25" hidden="1" x14ac:dyDescent="0.25">
      <c r="A19" s="13">
        <v>5</v>
      </c>
      <c r="B19" s="15" t="s">
        <v>12</v>
      </c>
    </row>
    <row r="20" spans="1:2" s="3" customFormat="1" ht="11.25" hidden="1" x14ac:dyDescent="0.25">
      <c r="A20" s="13">
        <v>6</v>
      </c>
      <c r="B20" s="15" t="s">
        <v>13</v>
      </c>
    </row>
    <row r="21" spans="1:2" s="3" customFormat="1" ht="11.25" hidden="1" x14ac:dyDescent="0.25">
      <c r="A21" s="13">
        <v>7</v>
      </c>
      <c r="B21" s="15" t="s">
        <v>14</v>
      </c>
    </row>
    <row r="22" spans="1:2" s="3" customFormat="1" ht="11.25" hidden="1" x14ac:dyDescent="0.25">
      <c r="A22" s="13">
        <v>8</v>
      </c>
      <c r="B22" s="15" t="s">
        <v>15</v>
      </c>
    </row>
    <row r="23" spans="1:2" s="3" customFormat="1" ht="11.25" hidden="1" x14ac:dyDescent="0.25">
      <c r="A23" s="13">
        <v>9</v>
      </c>
      <c r="B23" s="15" t="s">
        <v>16</v>
      </c>
    </row>
    <row r="24" spans="1:2" s="3" customFormat="1" ht="11.25" hidden="1" x14ac:dyDescent="0.25">
      <c r="A24" s="13">
        <v>10</v>
      </c>
      <c r="B24" s="16" t="s">
        <v>17</v>
      </c>
    </row>
    <row r="25" spans="1:2" s="3" customFormat="1" ht="11.25" hidden="1" x14ac:dyDescent="0.25">
      <c r="A25" s="13">
        <v>11</v>
      </c>
      <c r="B25" s="16" t="s">
        <v>18</v>
      </c>
    </row>
    <row r="26" spans="1:2" s="3" customFormat="1" ht="11.25" hidden="1" x14ac:dyDescent="0.25">
      <c r="A26" s="13">
        <v>12</v>
      </c>
      <c r="B26" s="16" t="s">
        <v>19</v>
      </c>
    </row>
    <row r="27" spans="1:2" s="3" customFormat="1" ht="11.25" hidden="1" x14ac:dyDescent="0.25">
      <c r="A27" s="13">
        <v>13</v>
      </c>
      <c r="B27" s="16" t="s">
        <v>20</v>
      </c>
    </row>
    <row r="28" spans="1:2" s="3" customFormat="1" ht="11.25" hidden="1" x14ac:dyDescent="0.25">
      <c r="A28" s="13">
        <v>14</v>
      </c>
      <c r="B28" s="16" t="s">
        <v>21</v>
      </c>
    </row>
    <row r="29" spans="1:2" s="3" customFormat="1" ht="11.25" hidden="1" x14ac:dyDescent="0.25">
      <c r="A29" s="13">
        <f t="shared" ref="A29:A34" si="0">A28+1</f>
        <v>15</v>
      </c>
      <c r="B29" s="16" t="s">
        <v>22</v>
      </c>
    </row>
    <row r="30" spans="1:2" s="3" customFormat="1" ht="11.25" hidden="1" x14ac:dyDescent="0.25">
      <c r="A30" s="13">
        <f t="shared" si="0"/>
        <v>16</v>
      </c>
      <c r="B30" s="16" t="s">
        <v>23</v>
      </c>
    </row>
    <row r="31" spans="1:2" s="3" customFormat="1" ht="11.25" hidden="1" x14ac:dyDescent="0.25">
      <c r="A31" s="13">
        <f t="shared" si="0"/>
        <v>17</v>
      </c>
      <c r="B31" s="16" t="s">
        <v>24</v>
      </c>
    </row>
    <row r="32" spans="1:2" s="3" customFormat="1" ht="11.25" hidden="1" x14ac:dyDescent="0.25">
      <c r="A32" s="13">
        <f t="shared" si="0"/>
        <v>18</v>
      </c>
      <c r="B32" s="16" t="s">
        <v>25</v>
      </c>
    </row>
    <row r="33" spans="1:3" s="3" customFormat="1" ht="11.25" hidden="1" x14ac:dyDescent="0.25">
      <c r="A33" s="13">
        <f t="shared" si="0"/>
        <v>19</v>
      </c>
      <c r="B33" s="16" t="s">
        <v>26</v>
      </c>
    </row>
    <row r="34" spans="1:3" s="3" customFormat="1" ht="11.25" hidden="1" x14ac:dyDescent="0.25">
      <c r="A34" s="13">
        <f t="shared" si="0"/>
        <v>20</v>
      </c>
      <c r="B34" s="16" t="s">
        <v>27</v>
      </c>
    </row>
    <row r="35" spans="1:3" s="3" customFormat="1" ht="11.25" hidden="1" x14ac:dyDescent="0.25">
      <c r="A35" s="13"/>
      <c r="B35" s="16"/>
    </row>
    <row r="36" spans="1:3" s="3" customFormat="1" ht="11.25" hidden="1" x14ac:dyDescent="0.25">
      <c r="A36" s="17"/>
      <c r="B36" s="17"/>
    </row>
    <row r="37" spans="1:3" s="23" customFormat="1" ht="15.75" x14ac:dyDescent="0.25">
      <c r="A37" s="64" t="s">
        <v>144</v>
      </c>
      <c r="B37" s="64"/>
      <c r="C37" s="22"/>
    </row>
    <row r="38" spans="1:3" s="23" customFormat="1" ht="15.75" x14ac:dyDescent="0.25">
      <c r="A38" s="64" t="s">
        <v>142</v>
      </c>
      <c r="B38" s="64"/>
      <c r="C38" s="22"/>
    </row>
    <row r="39" spans="1:3" s="23" customFormat="1" ht="15.75" x14ac:dyDescent="0.25">
      <c r="A39" s="64" t="s">
        <v>143</v>
      </c>
      <c r="B39" s="64"/>
      <c r="C39" s="22"/>
    </row>
    <row r="40" spans="1:3" s="23" customFormat="1" ht="15.75" x14ac:dyDescent="0.25">
      <c r="A40" s="24"/>
      <c r="B40" s="24"/>
      <c r="C40" s="22"/>
    </row>
    <row r="41" spans="1:3" s="23" customFormat="1" ht="15.75" x14ac:dyDescent="0.25">
      <c r="A41" s="25"/>
      <c r="B41" s="26" t="s">
        <v>145</v>
      </c>
      <c r="C41" s="27">
        <v>131853.46616000013</v>
      </c>
    </row>
    <row r="42" spans="1:3" s="3" customFormat="1" ht="15.75" x14ac:dyDescent="0.25">
      <c r="A42" s="28"/>
      <c r="B42" s="29" t="s">
        <v>28</v>
      </c>
      <c r="C42" s="30"/>
    </row>
    <row r="43" spans="1:3" s="3" customFormat="1" ht="15.75" x14ac:dyDescent="0.25">
      <c r="A43" s="31" t="s">
        <v>29</v>
      </c>
      <c r="B43" s="32" t="s">
        <v>30</v>
      </c>
      <c r="C43" s="66">
        <v>31021.536000000007</v>
      </c>
    </row>
    <row r="44" spans="1:3" s="3" customFormat="1" ht="15.75" x14ac:dyDescent="0.25">
      <c r="A44" s="33"/>
      <c r="B44" s="32" t="s">
        <v>31</v>
      </c>
      <c r="C44" s="66">
        <v>53556.287999999979</v>
      </c>
    </row>
    <row r="45" spans="1:3" s="3" customFormat="1" ht="15.75" x14ac:dyDescent="0.25">
      <c r="A45" s="31" t="s">
        <v>32</v>
      </c>
      <c r="B45" s="32" t="s">
        <v>33</v>
      </c>
      <c r="C45" s="66">
        <v>19660.031999999999</v>
      </c>
    </row>
    <row r="46" spans="1:3" s="3" customFormat="1" ht="15.75" x14ac:dyDescent="0.25">
      <c r="A46" s="31" t="s">
        <v>34</v>
      </c>
      <c r="B46" s="32" t="s">
        <v>35</v>
      </c>
      <c r="C46" s="66">
        <v>62650.752</v>
      </c>
    </row>
    <row r="47" spans="1:3" s="3" customFormat="1" ht="47.25" x14ac:dyDescent="0.25">
      <c r="A47" s="31" t="s">
        <v>36</v>
      </c>
      <c r="B47" s="32" t="s">
        <v>37</v>
      </c>
      <c r="C47" s="66">
        <v>7639.5171999999993</v>
      </c>
    </row>
    <row r="48" spans="1:3" s="3" customFormat="1" ht="15.75" x14ac:dyDescent="0.25">
      <c r="A48" s="30" t="s">
        <v>38</v>
      </c>
      <c r="B48" s="34" t="s">
        <v>39</v>
      </c>
      <c r="C48" s="66">
        <v>596.06799999999998</v>
      </c>
    </row>
    <row r="49" spans="1:3" s="3" customFormat="1" ht="15.75" x14ac:dyDescent="0.25">
      <c r="A49" s="31" t="s">
        <v>40</v>
      </c>
      <c r="B49" s="32" t="s">
        <v>41</v>
      </c>
      <c r="C49" s="66">
        <v>68400</v>
      </c>
    </row>
    <row r="50" spans="1:3" s="3" customFormat="1" ht="15.75" x14ac:dyDescent="0.25">
      <c r="A50" s="33"/>
      <c r="B50" s="32" t="s">
        <v>42</v>
      </c>
      <c r="C50" s="66">
        <v>4950</v>
      </c>
    </row>
    <row r="51" spans="1:3" s="3" customFormat="1" ht="15.75" x14ac:dyDescent="0.25">
      <c r="A51" s="28"/>
      <c r="B51" s="35" t="s">
        <v>43</v>
      </c>
      <c r="C51" s="67">
        <f>SUM(C43:C50)</f>
        <v>248474.19320000001</v>
      </c>
    </row>
    <row r="52" spans="1:3" s="3" customFormat="1" ht="15.75" x14ac:dyDescent="0.25">
      <c r="A52" s="28"/>
      <c r="B52" s="36" t="s">
        <v>44</v>
      </c>
      <c r="C52" s="54"/>
    </row>
    <row r="53" spans="1:3" s="3" customFormat="1" ht="15.75" x14ac:dyDescent="0.25">
      <c r="A53" s="28" t="s">
        <v>45</v>
      </c>
      <c r="B53" s="32" t="s">
        <v>46</v>
      </c>
      <c r="C53" s="54">
        <v>4903.6799999999994</v>
      </c>
    </row>
    <row r="54" spans="1:3" s="3" customFormat="1" ht="15.75" x14ac:dyDescent="0.25">
      <c r="A54" s="28" t="s">
        <v>47</v>
      </c>
      <c r="B54" s="32" t="s">
        <v>48</v>
      </c>
      <c r="C54" s="54">
        <v>5296.2000000000007</v>
      </c>
    </row>
    <row r="55" spans="1:3" s="3" customFormat="1" ht="15.75" x14ac:dyDescent="0.25">
      <c r="A55" s="28" t="s">
        <v>49</v>
      </c>
      <c r="B55" s="32" t="s">
        <v>50</v>
      </c>
      <c r="C55" s="54">
        <v>15402.61008</v>
      </c>
    </row>
    <row r="56" spans="1:3" s="3" customFormat="1" ht="15.75" x14ac:dyDescent="0.25">
      <c r="A56" s="28" t="s">
        <v>51</v>
      </c>
      <c r="B56" s="32" t="s">
        <v>52</v>
      </c>
      <c r="C56" s="54">
        <v>58.16</v>
      </c>
    </row>
    <row r="57" spans="1:3" s="3" customFormat="1" ht="15.75" x14ac:dyDescent="0.25">
      <c r="A57" s="28"/>
      <c r="B57" s="35" t="s">
        <v>53</v>
      </c>
      <c r="C57" s="55">
        <f>SUM(C53:C56)</f>
        <v>25660.650080000003</v>
      </c>
    </row>
    <row r="58" spans="1:3" s="3" customFormat="1" ht="15.75" x14ac:dyDescent="0.25">
      <c r="A58" s="28"/>
      <c r="B58" s="29" t="s">
        <v>54</v>
      </c>
      <c r="C58" s="54"/>
    </row>
    <row r="59" spans="1:3" s="3" customFormat="1" ht="15.75" x14ac:dyDescent="0.25">
      <c r="A59" s="28" t="s">
        <v>45</v>
      </c>
      <c r="B59" s="32" t="s">
        <v>55</v>
      </c>
      <c r="C59" s="54">
        <v>3967.4399999999996</v>
      </c>
    </row>
    <row r="60" spans="1:3" s="3" customFormat="1" ht="15.75" x14ac:dyDescent="0.25">
      <c r="A60" s="33" t="s">
        <v>56</v>
      </c>
      <c r="B60" s="32" t="s">
        <v>57</v>
      </c>
      <c r="C60" s="54">
        <v>11392.920000000002</v>
      </c>
    </row>
    <row r="61" spans="1:3" s="3" customFormat="1" ht="15.75" x14ac:dyDescent="0.25">
      <c r="A61" s="33" t="s">
        <v>58</v>
      </c>
      <c r="B61" s="32" t="s">
        <v>59</v>
      </c>
      <c r="C61" s="54">
        <v>12223.68</v>
      </c>
    </row>
    <row r="62" spans="1:3" s="3" customFormat="1" ht="31.5" x14ac:dyDescent="0.25">
      <c r="A62" s="28" t="s">
        <v>60</v>
      </c>
      <c r="B62" s="32" t="s">
        <v>61</v>
      </c>
      <c r="C62" s="54">
        <v>699.6</v>
      </c>
    </row>
    <row r="63" spans="1:3" s="3" customFormat="1" ht="31.5" x14ac:dyDescent="0.25">
      <c r="A63" s="28" t="s">
        <v>62</v>
      </c>
      <c r="B63" s="32" t="s">
        <v>63</v>
      </c>
      <c r="C63" s="54">
        <v>3371.0039999999999</v>
      </c>
    </row>
    <row r="64" spans="1:3" s="3" customFormat="1" ht="31.5" x14ac:dyDescent="0.25">
      <c r="A64" s="28" t="s">
        <v>56</v>
      </c>
      <c r="B64" s="32" t="s">
        <v>64</v>
      </c>
      <c r="C64" s="54">
        <v>5638.92</v>
      </c>
    </row>
    <row r="65" spans="1:3" s="3" customFormat="1" ht="15.75" x14ac:dyDescent="0.25">
      <c r="A65" s="28" t="s">
        <v>65</v>
      </c>
      <c r="B65" s="32" t="s">
        <v>66</v>
      </c>
      <c r="C65" s="54">
        <v>3401.1839999999997</v>
      </c>
    </row>
    <row r="66" spans="1:3" s="3" customFormat="1" ht="15.75" x14ac:dyDescent="0.25">
      <c r="A66" s="28"/>
      <c r="B66" s="35" t="s">
        <v>67</v>
      </c>
      <c r="C66" s="55">
        <f>SUM(C59:C65)</f>
        <v>40694.748</v>
      </c>
    </row>
    <row r="67" spans="1:3" s="3" customFormat="1" ht="15.75" x14ac:dyDescent="0.25">
      <c r="A67" s="28"/>
      <c r="B67" s="29" t="s">
        <v>68</v>
      </c>
      <c r="C67" s="54"/>
    </row>
    <row r="68" spans="1:3" s="3" customFormat="1" ht="31.5" x14ac:dyDescent="0.25">
      <c r="A68" s="28" t="s">
        <v>69</v>
      </c>
      <c r="B68" s="32" t="s">
        <v>70</v>
      </c>
      <c r="C68" s="54"/>
    </row>
    <row r="69" spans="1:3" s="3" customFormat="1" ht="18" customHeight="1" x14ac:dyDescent="0.25">
      <c r="A69" s="28"/>
      <c r="B69" s="34" t="s">
        <v>71</v>
      </c>
      <c r="C69" s="54">
        <v>12583.199999999999</v>
      </c>
    </row>
    <row r="70" spans="1:3" s="3" customFormat="1" ht="13.5" customHeight="1" x14ac:dyDescent="0.25">
      <c r="A70" s="28"/>
      <c r="B70" s="34" t="s">
        <v>72</v>
      </c>
      <c r="C70" s="54">
        <v>30584.351999999999</v>
      </c>
    </row>
    <row r="71" spans="1:3" s="3" customFormat="1" ht="15.75" customHeight="1" x14ac:dyDescent="0.25">
      <c r="A71" s="28"/>
      <c r="B71" s="34" t="s">
        <v>73</v>
      </c>
      <c r="C71" s="54">
        <v>1135.7159999999999</v>
      </c>
    </row>
    <row r="72" spans="1:3" s="3" customFormat="1" ht="16.5" customHeight="1" x14ac:dyDescent="0.25">
      <c r="A72" s="28"/>
      <c r="B72" s="34" t="s">
        <v>74</v>
      </c>
      <c r="C72" s="54">
        <v>16203.948</v>
      </c>
    </row>
    <row r="73" spans="1:3" s="3" customFormat="1" ht="15" customHeight="1" x14ac:dyDescent="0.25">
      <c r="A73" s="28"/>
      <c r="B73" s="34" t="s">
        <v>75</v>
      </c>
      <c r="C73" s="54">
        <v>361.42</v>
      </c>
    </row>
    <row r="74" spans="1:3" s="3" customFormat="1" ht="15.75" x14ac:dyDescent="0.25">
      <c r="A74" s="28">
        <v>2</v>
      </c>
      <c r="B74" s="32" t="s">
        <v>76</v>
      </c>
      <c r="C74" s="54">
        <v>2324.1</v>
      </c>
    </row>
    <row r="75" spans="1:3" s="3" customFormat="1" ht="15.75" x14ac:dyDescent="0.25">
      <c r="A75" s="28"/>
      <c r="B75" s="35" t="s">
        <v>67</v>
      </c>
      <c r="C75" s="55">
        <f>SUM(C69:C74)</f>
        <v>63192.735999999997</v>
      </c>
    </row>
    <row r="76" spans="1:3" s="3" customFormat="1" ht="15.75" x14ac:dyDescent="0.25">
      <c r="A76" s="28"/>
      <c r="B76" s="29" t="s">
        <v>77</v>
      </c>
      <c r="C76" s="54"/>
    </row>
    <row r="77" spans="1:3" s="3" customFormat="1" ht="31.5" x14ac:dyDescent="0.25">
      <c r="A77" s="28" t="s">
        <v>78</v>
      </c>
      <c r="B77" s="32" t="s">
        <v>79</v>
      </c>
      <c r="C77" s="54">
        <v>6554.1959999999999</v>
      </c>
    </row>
    <row r="78" spans="1:3" s="3" customFormat="1" ht="31.5" x14ac:dyDescent="0.25">
      <c r="A78" s="28" t="s">
        <v>80</v>
      </c>
      <c r="B78" s="32" t="s">
        <v>81</v>
      </c>
      <c r="C78" s="54">
        <v>26216.784</v>
      </c>
    </row>
    <row r="79" spans="1:3" s="3" customFormat="1" ht="31.5" x14ac:dyDescent="0.25">
      <c r="A79" s="28" t="s">
        <v>82</v>
      </c>
      <c r="B79" s="32" t="s">
        <v>83</v>
      </c>
      <c r="C79" s="54">
        <v>19662.588</v>
      </c>
    </row>
    <row r="80" spans="1:3" s="3" customFormat="1" ht="15.75" x14ac:dyDescent="0.25">
      <c r="A80" s="28"/>
      <c r="B80" s="35" t="s">
        <v>84</v>
      </c>
      <c r="C80" s="55">
        <f>SUM(C77:C79)</f>
        <v>52433.567999999999</v>
      </c>
    </row>
    <row r="81" spans="1:3" s="3" customFormat="1" ht="31.5" x14ac:dyDescent="0.25">
      <c r="A81" s="37" t="s">
        <v>85</v>
      </c>
      <c r="B81" s="35" t="s">
        <v>86</v>
      </c>
      <c r="C81" s="54">
        <v>33661.055999999997</v>
      </c>
    </row>
    <row r="82" spans="1:3" s="3" customFormat="1" ht="15.75" x14ac:dyDescent="0.25">
      <c r="A82" s="37" t="s">
        <v>87</v>
      </c>
      <c r="B82" s="35" t="s">
        <v>88</v>
      </c>
      <c r="C82" s="54">
        <v>9386.2559999999994</v>
      </c>
    </row>
    <row r="83" spans="1:3" s="3" customFormat="1" ht="15.75" x14ac:dyDescent="0.25">
      <c r="A83" s="37"/>
      <c r="B83" s="35" t="s">
        <v>89</v>
      </c>
      <c r="C83" s="55">
        <f>SUM(C81:C82)</f>
        <v>43047.311999999998</v>
      </c>
    </row>
    <row r="84" spans="1:3" s="3" customFormat="1" ht="15.75" x14ac:dyDescent="0.25">
      <c r="A84" s="37" t="s">
        <v>90</v>
      </c>
      <c r="B84" s="35" t="s">
        <v>91</v>
      </c>
      <c r="C84" s="55">
        <v>1632</v>
      </c>
    </row>
    <row r="85" spans="1:3" s="3" customFormat="1" ht="15.75" x14ac:dyDescent="0.25">
      <c r="A85" s="37" t="s">
        <v>92</v>
      </c>
      <c r="B85" s="35" t="s">
        <v>93</v>
      </c>
      <c r="C85" s="55">
        <v>1737.6000000000001</v>
      </c>
    </row>
    <row r="86" spans="1:3" s="3" customFormat="1" ht="15.75" x14ac:dyDescent="0.25">
      <c r="A86" s="37"/>
      <c r="B86" s="36" t="s">
        <v>94</v>
      </c>
      <c r="C86" s="54"/>
    </row>
    <row r="87" spans="1:3" s="3" customFormat="1" ht="15.75" x14ac:dyDescent="0.25">
      <c r="A87" s="28" t="s">
        <v>95</v>
      </c>
      <c r="B87" s="32" t="s">
        <v>96</v>
      </c>
      <c r="C87" s="54">
        <v>5368.44</v>
      </c>
    </row>
    <row r="88" spans="1:3" s="3" customFormat="1" ht="15.75" x14ac:dyDescent="0.25">
      <c r="A88" s="28" t="s">
        <v>97</v>
      </c>
      <c r="B88" s="32" t="s">
        <v>98</v>
      </c>
      <c r="C88" s="54">
        <v>4045.1999999999994</v>
      </c>
    </row>
    <row r="89" spans="1:3" s="3" customFormat="1" ht="31.5" x14ac:dyDescent="0.25">
      <c r="A89" s="28" t="s">
        <v>99</v>
      </c>
      <c r="B89" s="32" t="s">
        <v>100</v>
      </c>
      <c r="C89" s="54">
        <v>3938.52</v>
      </c>
    </row>
    <row r="90" spans="1:3" s="3" customFormat="1" ht="31.5" x14ac:dyDescent="0.25">
      <c r="A90" s="28" t="s">
        <v>101</v>
      </c>
      <c r="B90" s="32" t="s">
        <v>102</v>
      </c>
      <c r="C90" s="54">
        <v>3938.52</v>
      </c>
    </row>
    <row r="91" spans="1:3" s="3" customFormat="1" ht="31.5" x14ac:dyDescent="0.25">
      <c r="A91" s="28" t="s">
        <v>103</v>
      </c>
      <c r="B91" s="32" t="s">
        <v>104</v>
      </c>
      <c r="C91" s="54">
        <v>7877.04</v>
      </c>
    </row>
    <row r="92" spans="1:3" s="3" customFormat="1" ht="15.75" x14ac:dyDescent="0.25">
      <c r="A92" s="28"/>
      <c r="B92" s="35" t="s">
        <v>105</v>
      </c>
      <c r="C92" s="55">
        <f>SUM(C87:C91)</f>
        <v>25167.72</v>
      </c>
    </row>
    <row r="93" spans="1:3" s="18" customFormat="1" ht="15.75" x14ac:dyDescent="0.25">
      <c r="A93" s="38"/>
      <c r="B93" s="36" t="s">
        <v>106</v>
      </c>
      <c r="C93" s="56"/>
    </row>
    <row r="94" spans="1:3" s="18" customFormat="1" ht="15.75" x14ac:dyDescent="0.25">
      <c r="A94" s="38" t="s">
        <v>107</v>
      </c>
      <c r="B94" s="35" t="s">
        <v>108</v>
      </c>
      <c r="C94" s="56"/>
    </row>
    <row r="95" spans="1:3" s="18" customFormat="1" ht="31.5" x14ac:dyDescent="0.25">
      <c r="A95" s="38"/>
      <c r="B95" s="39" t="s">
        <v>109</v>
      </c>
      <c r="C95" s="56">
        <v>5533.0700000000006</v>
      </c>
    </row>
    <row r="96" spans="1:3" s="18" customFormat="1" ht="15.75" x14ac:dyDescent="0.25">
      <c r="A96" s="38"/>
      <c r="B96" s="40" t="s">
        <v>110</v>
      </c>
      <c r="C96" s="56">
        <v>2100</v>
      </c>
    </row>
    <row r="97" spans="1:3" s="18" customFormat="1" ht="31.5" x14ac:dyDescent="0.25">
      <c r="A97" s="38" t="s">
        <v>111</v>
      </c>
      <c r="B97" s="35" t="s">
        <v>112</v>
      </c>
      <c r="C97" s="56">
        <v>0</v>
      </c>
    </row>
    <row r="98" spans="1:3" s="18" customFormat="1" ht="15.75" x14ac:dyDescent="0.25">
      <c r="A98" s="40"/>
      <c r="B98" s="41" t="s">
        <v>113</v>
      </c>
      <c r="C98" s="56">
        <v>0</v>
      </c>
    </row>
    <row r="99" spans="1:3" s="18" customFormat="1" ht="15.75" x14ac:dyDescent="0.25">
      <c r="A99" s="42" t="s">
        <v>114</v>
      </c>
      <c r="B99" s="43" t="s">
        <v>115</v>
      </c>
      <c r="C99" s="56">
        <v>3159.4800000000005</v>
      </c>
    </row>
    <row r="100" spans="1:3" s="18" customFormat="1" ht="15.75" x14ac:dyDescent="0.25">
      <c r="A100" s="42" t="s">
        <v>116</v>
      </c>
      <c r="B100" s="43" t="s">
        <v>117</v>
      </c>
      <c r="C100" s="56"/>
    </row>
    <row r="101" spans="1:3" s="18" customFormat="1" ht="18.75" customHeight="1" x14ac:dyDescent="0.25">
      <c r="A101" s="43"/>
      <c r="B101" s="43" t="s">
        <v>118</v>
      </c>
      <c r="C101" s="56">
        <v>0</v>
      </c>
    </row>
    <row r="102" spans="1:3" s="18" customFormat="1" ht="23.25" customHeight="1" x14ac:dyDescent="0.25">
      <c r="A102" s="40"/>
      <c r="B102" s="43" t="s">
        <v>119</v>
      </c>
      <c r="C102" s="56">
        <v>0</v>
      </c>
    </row>
    <row r="103" spans="1:3" s="18" customFormat="1" ht="15.75" x14ac:dyDescent="0.25">
      <c r="A103" s="39"/>
      <c r="B103" s="39" t="s">
        <v>120</v>
      </c>
      <c r="C103" s="56"/>
    </row>
    <row r="104" spans="1:3" s="18" customFormat="1" ht="15.75" x14ac:dyDescent="0.25">
      <c r="A104" s="43"/>
      <c r="B104" s="39" t="s">
        <v>121</v>
      </c>
      <c r="C104" s="56">
        <v>2651.5249999999996</v>
      </c>
    </row>
    <row r="105" spans="1:3" s="18" customFormat="1" ht="15.75" x14ac:dyDescent="0.25">
      <c r="A105" s="42"/>
      <c r="B105" s="39" t="s">
        <v>122</v>
      </c>
      <c r="C105" s="56"/>
    </row>
    <row r="106" spans="1:3" s="18" customFormat="1" ht="16.5" customHeight="1" x14ac:dyDescent="0.25">
      <c r="A106" s="42"/>
      <c r="B106" s="39" t="s">
        <v>123</v>
      </c>
      <c r="C106" s="56">
        <v>0</v>
      </c>
    </row>
    <row r="107" spans="1:3" s="18" customFormat="1" ht="15.75" x14ac:dyDescent="0.25">
      <c r="A107" s="38"/>
      <c r="B107" s="43" t="s">
        <v>124</v>
      </c>
      <c r="C107" s="56">
        <v>0</v>
      </c>
    </row>
    <row r="108" spans="1:3" s="18" customFormat="1" ht="20.25" customHeight="1" x14ac:dyDescent="0.25">
      <c r="A108" s="38"/>
      <c r="B108" s="43" t="s">
        <v>125</v>
      </c>
      <c r="C108" s="56">
        <v>1795.08</v>
      </c>
    </row>
    <row r="109" spans="1:3" s="18" customFormat="1" ht="15.75" x14ac:dyDescent="0.25">
      <c r="A109" s="38" t="s">
        <v>126</v>
      </c>
      <c r="B109" s="35" t="s">
        <v>127</v>
      </c>
      <c r="C109" s="56">
        <v>0</v>
      </c>
    </row>
    <row r="110" spans="1:3" s="18" customFormat="1" ht="15.75" x14ac:dyDescent="0.25">
      <c r="A110" s="38"/>
      <c r="B110" s="43" t="s">
        <v>128</v>
      </c>
      <c r="C110" s="56"/>
    </row>
    <row r="111" spans="1:3" s="18" customFormat="1" ht="15.75" x14ac:dyDescent="0.25">
      <c r="A111" s="38"/>
      <c r="B111" s="34" t="s">
        <v>129</v>
      </c>
      <c r="C111" s="56">
        <v>0</v>
      </c>
    </row>
    <row r="112" spans="1:3" s="18" customFormat="1" ht="15.75" x14ac:dyDescent="0.25">
      <c r="A112" s="38"/>
      <c r="B112" s="43" t="s">
        <v>130</v>
      </c>
      <c r="C112" s="56"/>
    </row>
    <row r="113" spans="1:6" s="18" customFormat="1" ht="15.75" x14ac:dyDescent="0.25">
      <c r="A113" s="38"/>
      <c r="B113" s="40" t="s">
        <v>131</v>
      </c>
      <c r="C113" s="56"/>
    </row>
    <row r="114" spans="1:6" s="18" customFormat="1" ht="15.75" x14ac:dyDescent="0.25">
      <c r="A114" s="38"/>
      <c r="B114" s="34" t="s">
        <v>132</v>
      </c>
      <c r="C114" s="56">
        <v>0</v>
      </c>
    </row>
    <row r="115" spans="1:6" s="18" customFormat="1" ht="25.5" customHeight="1" x14ac:dyDescent="0.25">
      <c r="A115" s="38"/>
      <c r="B115" s="34" t="s">
        <v>133</v>
      </c>
      <c r="C115" s="56">
        <v>487.37240000000003</v>
      </c>
    </row>
    <row r="116" spans="1:6" s="18" customFormat="1" ht="15.75" x14ac:dyDescent="0.25">
      <c r="A116" s="38"/>
      <c r="B116" s="34" t="s">
        <v>134</v>
      </c>
      <c r="C116" s="56">
        <v>321.33</v>
      </c>
    </row>
    <row r="117" spans="1:6" s="18" customFormat="1" ht="15.75" x14ac:dyDescent="0.25">
      <c r="A117" s="38"/>
      <c r="B117" s="34" t="s">
        <v>135</v>
      </c>
      <c r="C117" s="56"/>
    </row>
    <row r="118" spans="1:6" s="18" customFormat="1" ht="15.75" x14ac:dyDescent="0.25">
      <c r="A118" s="38"/>
      <c r="B118" s="34" t="s">
        <v>136</v>
      </c>
      <c r="C118" s="56"/>
    </row>
    <row r="119" spans="1:6" s="18" customFormat="1" ht="15.75" x14ac:dyDescent="0.25">
      <c r="A119" s="44"/>
      <c r="B119" s="35" t="s">
        <v>137</v>
      </c>
      <c r="C119" s="57">
        <f>SUM(C95:C118)</f>
        <v>16047.857400000001</v>
      </c>
    </row>
    <row r="120" spans="1:6" s="3" customFormat="1" ht="15.75" x14ac:dyDescent="0.25">
      <c r="A120" s="28" t="s">
        <v>138</v>
      </c>
      <c r="B120" s="35" t="s">
        <v>139</v>
      </c>
      <c r="C120" s="55">
        <f>134965.512</f>
        <v>134965.51199999999</v>
      </c>
    </row>
    <row r="121" spans="1:6" s="3" customFormat="1" ht="15.75" x14ac:dyDescent="0.25">
      <c r="A121" s="28" t="s">
        <v>140</v>
      </c>
      <c r="B121" s="35" t="s">
        <v>141</v>
      </c>
      <c r="C121" s="55">
        <f>C51+C57+C66+C75+C80+C83+C84+C85+C92+C119+C120</f>
        <v>653053.89668000001</v>
      </c>
    </row>
    <row r="122" spans="1:6" s="45" customFormat="1" ht="15.75" x14ac:dyDescent="0.25">
      <c r="A122" s="28"/>
      <c r="B122" s="35" t="s">
        <v>146</v>
      </c>
      <c r="C122" s="57">
        <v>643786.52</v>
      </c>
    </row>
    <row r="123" spans="1:6" s="49" customFormat="1" ht="15.75" x14ac:dyDescent="0.25">
      <c r="A123" s="46"/>
      <c r="B123" s="47" t="s">
        <v>147</v>
      </c>
      <c r="C123" s="58">
        <v>619974.55000000005</v>
      </c>
      <c r="D123" s="48"/>
      <c r="E123" s="48"/>
      <c r="F123" s="48"/>
    </row>
    <row r="124" spans="1:6" s="49" customFormat="1" ht="15.75" x14ac:dyDescent="0.25">
      <c r="A124" s="46"/>
      <c r="B124" s="47" t="s">
        <v>149</v>
      </c>
      <c r="C124" s="59">
        <f>C123-C121</f>
        <v>-33079.346679999959</v>
      </c>
      <c r="D124" s="50"/>
      <c r="E124" s="50"/>
      <c r="F124" s="50"/>
    </row>
    <row r="125" spans="1:6" s="49" customFormat="1" ht="18" customHeight="1" x14ac:dyDescent="0.25">
      <c r="A125" s="46"/>
      <c r="B125" s="47" t="s">
        <v>148</v>
      </c>
      <c r="C125" s="60">
        <f>C41+C124</f>
        <v>98774.119480000169</v>
      </c>
      <c r="D125" s="50"/>
      <c r="E125" s="50"/>
      <c r="F125" s="50"/>
    </row>
    <row r="126" spans="1:6" s="53" customFormat="1" ht="15.75" x14ac:dyDescent="0.25">
      <c r="A126" s="51"/>
      <c r="B126" s="52"/>
      <c r="C126" s="65"/>
    </row>
    <row r="127" spans="1:6" s="53" customFormat="1" ht="15.75" x14ac:dyDescent="0.25">
      <c r="A127" s="51"/>
      <c r="B127" s="52"/>
      <c r="C127" s="51"/>
    </row>
    <row r="128" spans="1:6" s="23" customFormat="1" ht="15.75" x14ac:dyDescent="0.25">
      <c r="A128" s="63"/>
      <c r="B128" s="63"/>
    </row>
    <row r="129" spans="1:2" s="45" customFormat="1" ht="15.75" x14ac:dyDescent="0.25"/>
    <row r="130" spans="1:2" s="45" customFormat="1" ht="15.75" x14ac:dyDescent="0.25">
      <c r="A130" s="61"/>
      <c r="B130" s="61"/>
    </row>
    <row r="131" spans="1:2" s="45" customFormat="1" ht="15.75" x14ac:dyDescent="0.25"/>
    <row r="132" spans="1:2" s="45" customFormat="1" ht="15.75" x14ac:dyDescent="0.25">
      <c r="A132" s="62"/>
      <c r="B132" s="62"/>
    </row>
  </sheetData>
  <mergeCells count="6">
    <mergeCell ref="A130:B130"/>
    <mergeCell ref="A132:B132"/>
    <mergeCell ref="A128:B128"/>
    <mergeCell ref="A37:B37"/>
    <mergeCell ref="A38:B38"/>
    <mergeCell ref="A39:B3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2024-01-31T03:43:28Z</dcterms:created>
  <dcterms:modified xsi:type="dcterms:W3CDTF">2024-03-18T03:13:39Z</dcterms:modified>
</cp:coreProperties>
</file>