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Набережн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251" i="1" l="1"/>
  <c r="C250" i="1"/>
  <c r="C94" i="1"/>
  <c r="C86" i="1"/>
  <c r="C83" i="1"/>
  <c r="C77" i="1"/>
  <c r="C69" i="1"/>
  <c r="C57" i="1"/>
  <c r="C51" i="1"/>
  <c r="B9" i="1"/>
  <c r="C253" i="1" l="1"/>
  <c r="C260" i="1" s="1"/>
  <c r="C261" i="1" s="1"/>
</calcChain>
</file>

<file path=xl/sharedStrings.xml><?xml version="1.0" encoding="utf-8"?>
<sst xmlns="http://schemas.openxmlformats.org/spreadsheetml/2006/main" count="325" uniqueCount="281">
  <si>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</si>
  <si>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</si>
  <si>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ул.Набережная, 30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</si>
  <si>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</si>
  <si>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</si>
  <si>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</si>
  <si>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</si>
  <si>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</si>
  <si>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</si>
  <si>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</si>
  <si>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</si>
  <si>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</si>
  <si>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</si>
  <si>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</si>
  <si>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</si>
  <si>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</si>
  <si>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</si>
  <si>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</si>
  <si>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</si>
  <si>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</si>
  <si>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 (пол)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</si>
  <si>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</si>
  <si>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</si>
  <si>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</si>
  <si>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</si>
  <si>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</si>
  <si>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</si>
  <si>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</si>
  <si>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</si>
  <si>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</si>
  <si>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</si>
  <si>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</si>
  <si>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</si>
  <si>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</si>
  <si>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</si>
  <si>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</si>
  <si>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</si>
  <si>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</si>
  <si>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</si>
  <si>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</si>
  <si>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</si>
  <si>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</si>
  <si>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</si>
  <si>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</si>
  <si>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</si>
  <si>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</si>
  <si>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</si>
  <si>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</si>
  <si>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</si>
  <si>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</si>
  <si>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</si>
  <si>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</si>
  <si>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1.4.</t>
  </si>
  <si>
    <t>Мытье окон</t>
  </si>
  <si>
    <t xml:space="preserve"> 1.9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</si>
  <si>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</si>
  <si>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</si>
  <si>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</si>
  <si>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</si>
  <si>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</si>
  <si>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</si>
  <si>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</si>
  <si>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</si>
  <si>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</si>
  <si>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</si>
  <si>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2.6.</t>
  </si>
  <si>
    <t>устранение засоров (клапан)</t>
  </si>
  <si>
    <t xml:space="preserve">            ИТОГО по п. 2 :</t>
  </si>
  <si>
    <t xml:space="preserve">   3. Уборка придомовой территории, входящей в состав общего имущества</t>
  </si>
  <si>
    <t>Подметание придомовой территории в летний период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</si>
  <si>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</si>
  <si>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</si>
  <si>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</si>
  <si>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</si>
  <si>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</si>
  <si>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при снегопаде (более 2-х см)</t>
  </si>
  <si>
    <t>Подметание снега  без снегопада (менее 2-х см)</t>
  </si>
  <si>
    <t xml:space="preserve"> 2.5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</si>
  <si>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</si>
  <si>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</si>
  <si>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</si>
  <si>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</si>
  <si>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</si>
  <si>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</si>
  <si>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</si>
  <si>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</si>
  <si>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</si>
  <si>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</si>
  <si>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</si>
  <si>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</si>
  <si>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</si>
  <si>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</si>
  <si>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</si>
  <si>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</si>
  <si>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</si>
  <si>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и констр.элем.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</si>
  <si>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</si>
  <si>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</si>
  <si>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</si>
  <si>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</si>
  <si>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</si>
  <si>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</si>
  <si>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</si>
  <si>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</si>
  <si>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</si>
  <si>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</si>
  <si>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</si>
  <si>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</si>
  <si>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</si>
  <si>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</si>
  <si>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</si>
  <si>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Дезинсекция+ транспорт ООО "Дезифекция"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</si>
  <si>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</si>
  <si>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</si>
  <si>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</si>
  <si>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</si>
  <si>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</si>
  <si>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</si>
  <si>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</si>
  <si>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</si>
  <si>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</si>
  <si>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замена автоматического выключателя  ЭКФ 16А (кв.№231)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</si>
  <si>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</si>
  <si>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</si>
  <si>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устранение засора канализационного коллектора Ду 100 мм (1 подъезд)</t>
  </si>
  <si>
    <t>устранение засора канализационного коллектора Ду 100 мм (2 подъезд)</t>
  </si>
  <si>
    <t>устранение засора канализационного коллектора Ду 100 мм (5 подъезд)</t>
  </si>
  <si>
    <t>ершение канализационного стояка Ду 50 мм (чердак-подвал, стояк кв.№92)</t>
  </si>
  <si>
    <t>установка хомута с техпластиной на стояке ХВС (кв.№169)</t>
  </si>
  <si>
    <t>9.2.</t>
  </si>
  <si>
    <t>Текущий ремонт систем водоснабжения и водоотведения (непредвиденные работы</t>
  </si>
  <si>
    <t>устранение засора канализационного коллектора Ду 100 мм (4 подъезд, подвал)</t>
  </si>
  <si>
    <t>устранение свища на стояке отопления (кв.№218)</t>
  </si>
  <si>
    <t>устранение засора канализационного стояка Ду 50мм (кв.№191)</t>
  </si>
  <si>
    <t>замена отвода Ду 15 мм от стояка ХВС (кв.№235)</t>
  </si>
  <si>
    <t>сварочные работы (кв.№235)</t>
  </si>
  <si>
    <t>замена участка стояка ХВС с прохождением перекрытия (кв.№№226,230):</t>
  </si>
  <si>
    <t>а</t>
  </si>
  <si>
    <t>смена участка трубы ВГП Ду 25 мм</t>
  </si>
  <si>
    <t>б</t>
  </si>
  <si>
    <t>сварочные работы</t>
  </si>
  <si>
    <t>в</t>
  </si>
  <si>
    <t>пробивка отверстия в перекрытии</t>
  </si>
  <si>
    <t>замена участка канализационного коллектора Ду 100 мм (1 подъезд, подвал):</t>
  </si>
  <si>
    <t>смена участка канализационной трубы Ду 110 мм</t>
  </si>
  <si>
    <t>смена канализационного отвода Ду 110*45</t>
  </si>
  <si>
    <t>устройство канализационного перехода на чугун Ду 110*124+манжета</t>
  </si>
  <si>
    <t>устройство переходной манжеты 110*123</t>
  </si>
  <si>
    <t>устранение засора канализационного коллектора Ду 100 мм (2 подъезд, подвал)</t>
  </si>
  <si>
    <t>замена участка стояка ГВС с прохождением перекрытия (кв.218-магазин):</t>
  </si>
  <si>
    <t>замена вводного вентиля и резьбы на отводе стояка ХВС (кв.159):</t>
  </si>
  <si>
    <t>смена крана-фильтра Ду 15мм</t>
  </si>
  <si>
    <t>смена удлиненной резьбы Ду 15 мм</t>
  </si>
  <si>
    <t>замена участка канализации Ду50мм (квартира №202) согласно сметы</t>
  </si>
  <si>
    <t>замена участка стояка ХВС Ду 32мм (квартира № 150)</t>
  </si>
  <si>
    <t>устранение свища на стояке ХВС (кв.№43)</t>
  </si>
  <si>
    <t>устранение засора канализационного выпуска Ду 100 мм (1 подъезд)</t>
  </si>
  <si>
    <t>замена участка ХВС трубой ВГП Ду 25 мм(подвал, стояк кв.№96)</t>
  </si>
  <si>
    <t>сварочные работы (подвал, стояк кв.№ 96)</t>
  </si>
  <si>
    <t>устранение свища на стояке ХВС (кв.№96)</t>
  </si>
  <si>
    <t>устранение засора канализационного выпуска Ду 100мм (4 подъезд)</t>
  </si>
  <si>
    <t>замена участка стояка ХВС (кв.96)</t>
  </si>
  <si>
    <t>замена вводного вентиля ХВС (кв. 193)</t>
  </si>
  <si>
    <t>устранение засора канализационного коллектора Ду 100 мм (3 подъезд)</t>
  </si>
  <si>
    <t>устранение свища на стояке ХВС (кв.№90)</t>
  </si>
  <si>
    <t>замена участка стояка ГВС вгп Ду 15 мм (кв.№163)</t>
  </si>
  <si>
    <t>сварочные работы (кв.№163)</t>
  </si>
  <si>
    <t>замена вводного вентиля ХВС  Ду 15 (кв.№23)</t>
  </si>
  <si>
    <t>сварочные работы (кв.№23)</t>
  </si>
  <si>
    <t>уплотнение соединений сантехническим льном, силиконовым герметиком (кв.№23)</t>
  </si>
  <si>
    <t>смена сгона на радиатор (кв.№193)</t>
  </si>
  <si>
    <t>смена контргайки Ду 20 мм (кв.№193)</t>
  </si>
  <si>
    <t>уплотнение соединений сантехническим льном, силиконовым герметиком (кв.№193)</t>
  </si>
  <si>
    <t>замена участка  стояка ХВС ( 3 подъезд, подвал):</t>
  </si>
  <si>
    <t>замена участка трубы ВГП Ду 32</t>
  </si>
  <si>
    <t>смена крана шарового Ду 15 мм</t>
  </si>
  <si>
    <t>смена сгона Ду 32 мм</t>
  </si>
  <si>
    <t>смена муфты стальной Ду 32мм</t>
  </si>
  <si>
    <t>смена контргайки Ду 32мм</t>
  </si>
  <si>
    <t>смена резьбы Ду 15 мм</t>
  </si>
  <si>
    <t>уплотнение соединений сантехниыеским льном</t>
  </si>
  <si>
    <t>замена вводного вентиля ХВС Ду 15 мм (кв.№186)</t>
  </si>
  <si>
    <t>уплотнение соединений сантехническим льном, силиконовым герметиком (кв.№186)</t>
  </si>
  <si>
    <t>разборка штробы в кладовке кв.119</t>
  </si>
  <si>
    <t>замена манжеты на стояке канализации Ду 50 мм (кв.№119)</t>
  </si>
  <si>
    <t>уплотнение соединений силиконовым герметиком (кв.№119)</t>
  </si>
  <si>
    <t>ремонт раструба канализации Ду 50 мм (кв.№148) холодной сваркой</t>
  </si>
  <si>
    <t>замена вводного вентиля ХВС -кран шаровый GIACOMINI Ду 15мм (кв.№62)</t>
  </si>
  <si>
    <t>уплотнение соединений силиконовым герметиком, сантехническим льном (кв.№62)</t>
  </si>
  <si>
    <t>замена участка стояка ХВС (труба ВГП Ду 25 мм) квартира №203</t>
  </si>
  <si>
    <t>сварочные работы (кв.№203)</t>
  </si>
  <si>
    <t>Текущий ремонт конструктивных элементов (непредвиденные работы</t>
  </si>
  <si>
    <t>смена притворной планки на тамбурных дверях 4,5пп</t>
  </si>
  <si>
    <t>утепление по примыканию дверной коробки утеплителем URSA</t>
  </si>
  <si>
    <t>укрепление обналички б/у L=1,4мп</t>
  </si>
  <si>
    <t>смена остекления (1 под. тамб.дв)</t>
  </si>
  <si>
    <t>укрепление порога (1 под.тамб.дв)</t>
  </si>
  <si>
    <t>7 под. осмотр чердака, кровли на наличие посторонних лиц 7 под</t>
  </si>
  <si>
    <t>закрытие выхода на чердак 7 под</t>
  </si>
  <si>
    <t>осмотр на наличие промерзания - 7 подъезд, подвал</t>
  </si>
  <si>
    <t>утепление между блоками ФБС утеплителем URSA TERRA 2 продуха 0,9*0,5;1 продух 0,9*0,5</t>
  </si>
  <si>
    <t>утепление дверной коробки по низу 0,9мп и верху 0,9мп утеплителем URSA 7 под.спуск в подвал</t>
  </si>
  <si>
    <t>утепление между блоками ФБС утеплителем URSA TERRA 2 продуха 0,6*0,6</t>
  </si>
  <si>
    <t>ремонт цементно-песчаной стяжки пола толщ.30мм 3 под.1эт (площадка перед лифтом)</t>
  </si>
  <si>
    <t>срезка арматуры с бордюрного камня (7 под. выезд со двора)</t>
  </si>
  <si>
    <t>ремонт контейнерной тележки (7 подъезд) со сменой поворотных колес</t>
  </si>
  <si>
    <t>переустановка поворотного колеса на контейнерной тележке (7 под)</t>
  </si>
  <si>
    <t>очистка козырьков от снега над входом в подъезд (1-7пп)</t>
  </si>
  <si>
    <t>осмотр чердаков на наличие течей с кровли (1-7пп)</t>
  </si>
  <si>
    <t>слив воды с емкостей в чердачном помещении (3,4,5,6пп)</t>
  </si>
  <si>
    <t>переустановка лотков   с закреплением  проволки вязальной (3,4пп) в чердачном помещении</t>
  </si>
  <si>
    <t>очистка от снега и льда вокруг ливневой канализации на кровле</t>
  </si>
  <si>
    <t>1-7 пол. - осмотр чердака на наличие течей с кровли, слив воды 2,5,6 подъезды</t>
  </si>
  <si>
    <t>1-7 пол. - осмотр чердака на наличие течей с кровли, слив воды 3,5 подъезды</t>
  </si>
  <si>
    <t>установка новых мешков в чердаке в местах течи с кровли 2,5,3,6 подъезды</t>
  </si>
  <si>
    <t>2 под. тамбурная дверь - закрепление доводчика</t>
  </si>
  <si>
    <t>осмотр чердаков на наличие течей с кровли 1-7пп</t>
  </si>
  <si>
    <t>слив воды из емкостей в чердачном посещении 2,6пп</t>
  </si>
  <si>
    <t>слив воды из емкостей в чердачном посещении 6п</t>
  </si>
  <si>
    <t>слив воды из емкостей в чердачном посещении 2,3,5пп</t>
  </si>
  <si>
    <t>слив воды из емкостей в чердачном посещении1, 2,5,6пп</t>
  </si>
  <si>
    <t>установка лотка б/у 1 под</t>
  </si>
  <si>
    <t>смена проушины 1 под, выход на чердак</t>
  </si>
  <si>
    <t>закрытие чердачной двери</t>
  </si>
  <si>
    <t>укрепление верхнего дверного навеса (4 под, там.дверь)</t>
  </si>
  <si>
    <t>укрепление притворной планки (4 под, там.дверь)</t>
  </si>
  <si>
    <t>укрепление дверной коробки (4 под, там.дверь)</t>
  </si>
  <si>
    <t>укрепление обналички (4 под, там.дверь)</t>
  </si>
  <si>
    <t>смена остекления 0,45*0,31 7 под, там.дв</t>
  </si>
  <si>
    <t>укрепление притворной планки (7 под, там.дверь)</t>
  </si>
  <si>
    <t>укрепление ДВП дверного полотна (7 под, там.дв)</t>
  </si>
  <si>
    <t>установка емкости для сбора воды в чердачном помещении в месте течи с кровли 5,6пп</t>
  </si>
  <si>
    <t>укрепление хоз.цепи замка (3 под, выход на чердак)</t>
  </si>
  <si>
    <t>укрепление проушины (3 под выход на чердак)</t>
  </si>
  <si>
    <t>удаление льда  отдельными местами 6 подъезд кровля</t>
  </si>
  <si>
    <t>переустановка лотка б/у L=2,5мп</t>
  </si>
  <si>
    <t>предоставление собственникам МКД для проведения субботника  краски, инструмента и хоз.мешков:</t>
  </si>
  <si>
    <t>краска цветная 1 банка (0,8 кг)/184 руб - 14 шт</t>
  </si>
  <si>
    <t>флейцы 15 шт*70р</t>
  </si>
  <si>
    <t>хозмешки</t>
  </si>
  <si>
    <t>слив воды из емкостей в чердачном посещении 2,5,6пп</t>
  </si>
  <si>
    <t>переустановка лотка б/у L=1,0мп с закреплением вязальной проволокой в чердачном помещении - 1 подъезд</t>
  </si>
  <si>
    <t>открытие продухов</t>
  </si>
  <si>
    <t>удаление гвоздей по торцу низа дверного полотна L=0,8м (скрежет) (1 под.тамб.дверь)</t>
  </si>
  <si>
    <t>срезка арматуры ступеней  (2 под., лестничная клетка)</t>
  </si>
  <si>
    <t>хозмешки 2 уп*225;6уп*269,99</t>
  </si>
  <si>
    <t>2 под. установка нового мешка</t>
  </si>
  <si>
    <t xml:space="preserve">2,5под. - переустановка лотков б/у </t>
  </si>
  <si>
    <t>снятие и обратная установка рам с закреплением саморезами</t>
  </si>
  <si>
    <t xml:space="preserve"> укрепление и рихтование проушины 6п. чердак</t>
  </si>
  <si>
    <t>закрытие чердака</t>
  </si>
  <si>
    <t>ремонт кровли отдельными местами с предварительной подготовкой поверхности</t>
  </si>
  <si>
    <t>ремонт наружных швов кв.20 промышленными альпинистами</t>
  </si>
  <si>
    <t xml:space="preserve">устройство бетонного спуска для выкатки контейнера (2 подъезд) </t>
  </si>
  <si>
    <t>закрытие оконной рамы 3 под 7/8эт</t>
  </si>
  <si>
    <t xml:space="preserve">закрытие и утепление продухов </t>
  </si>
  <si>
    <t>укрепление притворной планки на тамбурной двери - 5 подъезд</t>
  </si>
  <si>
    <t>закрытие входа в чердачное помещение - 6 подъезд</t>
  </si>
  <si>
    <t>замена домофона БВД SM110R в 1-ом подъезде</t>
  </si>
  <si>
    <t>закрепление навесов  мусоропроводного лючка 5 под.5 этаж электросваркой</t>
  </si>
  <si>
    <t>установка доски объявления (повторно) 2 подъезд, крыльцо</t>
  </si>
  <si>
    <t>утепление по периметру венткороба на чердаке (кровле)над кв.34,33 утеплителем URSA TERRA</t>
  </si>
  <si>
    <t>обход по чердаку с 1 по 7 подъезд и слив воды с емкостей в 1,3,4,5,6пп</t>
  </si>
  <si>
    <t>Управление многоквартирным домом</t>
  </si>
  <si>
    <t>10.</t>
  </si>
  <si>
    <t>Вознаграждение председателю Совета дома</t>
  </si>
  <si>
    <t>13.</t>
  </si>
  <si>
    <t xml:space="preserve">   Сумма затрат по дому   :</t>
  </si>
  <si>
    <t>по управлению и обслуживанию</t>
  </si>
  <si>
    <t>МКД по ул.Набережная 30</t>
  </si>
  <si>
    <t xml:space="preserve">Отчет за 2023 г </t>
  </si>
  <si>
    <t>Результат на 01.01.2023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</si>
  <si>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</si>
  <si>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</si>
  <si>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</si>
  <si>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Оплачено по нежилым помещениям (без НДС)</t>
  </si>
  <si>
    <t>Дополнительные средства на ремонт, начислено</t>
  </si>
  <si>
    <t>Дополнительные средства на ремонт, собрано</t>
  </si>
  <si>
    <t>Результат накоплением "+" - экономия "-" - перерасход</t>
  </si>
  <si>
    <t>Результат за 2023 год "+" - экономия "-" - перерасход</t>
  </si>
  <si>
    <t>Итого п.9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</si>
</sst>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i/>
      <u/>
      <sz val="9"/>
      <name val="Arial Cyr"/>
      <charset val="204"/>
    </font>
    <font>
      <b/>
      <i/>
      <sz val="9"/>
      <name val="Arial Cyr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7" xfId="0" applyFont="1" applyBorder="1"/>
    <xf numFmtId="0" fontId="7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10" fillId="0" borderId="0" xfId="1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2" fontId="10" fillId="0" borderId="7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vertical="center" wrapText="1"/>
    </xf>
    <xf numFmtId="16" fontId="8" fillId="0" borderId="7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2" fillId="0" borderId="7" xfId="0" applyFont="1" applyBorder="1"/>
    <xf numFmtId="0" fontId="12" fillId="0" borderId="7" xfId="0" applyFont="1" applyBorder="1" applyAlignment="1">
      <alignment wrapText="1"/>
    </xf>
    <xf numFmtId="0" fontId="8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/>
    </xf>
    <xf numFmtId="0" fontId="10" fillId="0" borderId="7" xfId="0" applyFont="1" applyBorder="1" applyAlignment="1">
      <alignment wrapText="1"/>
    </xf>
    <xf numFmtId="0" fontId="12" fillId="0" borderId="7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0" fontId="12" fillId="0" borderId="7" xfId="0" applyFont="1" applyFill="1" applyBorder="1" applyAlignment="1">
      <alignment wrapText="1"/>
    </xf>
    <xf numFmtId="0" fontId="8" fillId="0" borderId="7" xfId="0" applyFont="1" applyFill="1" applyBorder="1"/>
    <xf numFmtId="0" fontId="12" fillId="0" borderId="7" xfId="0" applyFont="1" applyFill="1" applyBorder="1"/>
    <xf numFmtId="16" fontId="8" fillId="0" borderId="7" xfId="0" applyNumberFormat="1" applyFont="1" applyBorder="1" applyAlignment="1">
      <alignment vertical="center" wrapText="1"/>
    </xf>
    <xf numFmtId="0" fontId="12" fillId="0" borderId="7" xfId="0" applyFont="1" applyBorder="1" applyAlignment="1">
      <alignment horizontal="left"/>
    </xf>
    <xf numFmtId="16" fontId="10" fillId="0" borderId="7" xfId="0" applyNumberFormat="1" applyFont="1" applyBorder="1" applyAlignment="1">
      <alignment vertical="center" wrapText="1"/>
    </xf>
    <xf numFmtId="0" fontId="8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left" vertical="center" wrapText="1"/>
    </xf>
    <xf numFmtId="16" fontId="8" fillId="0" borderId="7" xfId="0" applyNumberFormat="1" applyFont="1" applyFill="1" applyBorder="1" applyAlignment="1">
      <alignment vertical="center" wrapText="1"/>
    </xf>
    <xf numFmtId="2" fontId="8" fillId="0" borderId="7" xfId="0" applyNumberFormat="1" applyFont="1" applyFill="1" applyBorder="1" applyAlignment="1">
      <alignment vertical="center"/>
    </xf>
    <xf numFmtId="2" fontId="10" fillId="0" borderId="7" xfId="0" applyNumberFormat="1" applyFont="1" applyFill="1" applyBorder="1" applyAlignment="1">
      <alignment vertical="center"/>
    </xf>
    <xf numFmtId="2" fontId="8" fillId="0" borderId="7" xfId="0" applyNumberFormat="1" applyFont="1" applyFill="1" applyBorder="1" applyAlignment="1">
      <alignment vertical="center" wrapText="1"/>
    </xf>
    <xf numFmtId="0" fontId="10" fillId="0" borderId="7" xfId="1" applyFont="1" applyBorder="1" applyAlignment="1">
      <alignment horizontal="center" wrapText="1"/>
    </xf>
    <xf numFmtId="0" fontId="10" fillId="0" borderId="7" xfId="1" applyFont="1" applyBorder="1" applyAlignment="1">
      <alignment wrapText="1"/>
    </xf>
    <xf numFmtId="2" fontId="10" fillId="0" borderId="7" xfId="2" applyNumberFormat="1" applyFont="1" applyFill="1" applyBorder="1" applyAlignment="1">
      <alignment wrapText="1"/>
    </xf>
    <xf numFmtId="2" fontId="8" fillId="0" borderId="0" xfId="1" applyNumberFormat="1" applyFont="1"/>
    <xf numFmtId="0" fontId="8" fillId="0" borderId="0" xfId="1" applyFont="1"/>
    <xf numFmtId="0" fontId="8" fillId="0" borderId="0" xfId="0" applyFont="1" applyBorder="1" applyAlignment="1">
      <alignment vertical="center"/>
    </xf>
    <xf numFmtId="2" fontId="10" fillId="0" borderId="7" xfId="2" applyNumberFormat="1" applyFont="1" applyBorder="1" applyAlignment="1">
      <alignment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10" fillId="0" borderId="0" xfId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6"/>
  <sheetViews>
    <sheetView tabSelected="1" topLeftCell="A241" workbookViewId="0">
      <selection activeCell="B238" sqref="B238"/>
    </sheetView>
  </sheetViews>
  <sheetFormatPr defaultColWidth="9.140625" defaultRowHeight="12" x14ac:dyDescent="0.2"/>
  <cols>
    <col min="1" max="1" width="5" style="21" customWidth="1"/>
    <col min="2" max="2" width="83.5703125" style="23" customWidth="1"/>
    <col min="3" max="3" width="17.85546875" style="22" customWidth="1"/>
    <col min="4" max="200" width="9.140625" style="22" customWidth="1"/>
    <col min="201" max="201" width="5" style="22" customWidth="1"/>
    <col min="202" max="202" width="57.5703125" style="22" customWidth="1"/>
    <col min="203" max="220" width="9.28515625" style="22" customWidth="1"/>
    <col min="221" max="223" width="8.85546875" style="22" customWidth="1"/>
    <col min="224" max="224" width="12" style="22" customWidth="1"/>
    <col min="225" max="227" width="8.85546875" style="22" customWidth="1"/>
    <col min="228" max="228" width="10.140625" style="22" customWidth="1"/>
    <col min="229" max="231" width="8.85546875" style="22" customWidth="1"/>
    <col min="232" max="232" width="11.140625" style="22" customWidth="1"/>
    <col min="233" max="235" width="8.85546875" style="22" customWidth="1"/>
    <col min="236" max="236" width="9.28515625" style="22" customWidth="1"/>
    <col min="237" max="239" width="8.85546875" style="22" customWidth="1"/>
    <col min="240" max="240" width="9.28515625" style="22" customWidth="1"/>
    <col min="241" max="252" width="8.85546875" style="22" customWidth="1"/>
    <col min="253" max="16384" width="9.140625" style="22"/>
  </cols>
  <sheetData>
    <row r="1" spans="1:2" s="1" customFormat="1" hidden="1" x14ac:dyDescent="0.25">
      <c r="A1" s="76" t="s">
        <v>0</v>
      </c>
      <c r="B1" s="76"/>
    </row>
    <row r="2" spans="1:2" s="1" customFormat="1" hidden="1" x14ac:dyDescent="0.25">
      <c r="A2" s="76" t="s">
        <v>1</v>
      </c>
      <c r="B2" s="76"/>
    </row>
    <row r="3" spans="1:2" s="1" customFormat="1" hidden="1" x14ac:dyDescent="0.25">
      <c r="A3" s="77" t="s">
        <v>2</v>
      </c>
      <c r="B3" s="77"/>
    </row>
    <row r="4" spans="1:2" s="1" customFormat="1" hidden="1" x14ac:dyDescent="0.25">
      <c r="A4" s="2"/>
      <c r="B4" s="3"/>
    </row>
    <row r="5" spans="1:2" s="1" customFormat="1" hidden="1" x14ac:dyDescent="0.25">
      <c r="A5" s="4"/>
      <c r="B5" s="5"/>
    </row>
    <row r="6" spans="1:2" s="1" customFormat="1" hidden="1" x14ac:dyDescent="0.25">
      <c r="A6" s="4"/>
      <c r="B6" s="5"/>
    </row>
    <row r="7" spans="1:2" s="1" customFormat="1" hidden="1" x14ac:dyDescent="0.25">
      <c r="A7" s="4"/>
      <c r="B7" s="5"/>
    </row>
    <row r="8" spans="1:2" s="1" customFormat="1" hidden="1" x14ac:dyDescent="0.25">
      <c r="A8" s="6"/>
      <c r="B8" s="7"/>
    </row>
    <row r="9" spans="1:2" s="1" customFormat="1" hidden="1" x14ac:dyDescent="0.25">
      <c r="A9" s="8">
        <v>1</v>
      </c>
      <c r="B9" s="9">
        <f>A9+1</f>
        <v>2</v>
      </c>
    </row>
    <row r="10" spans="1:2" s="1" customFormat="1" hidden="1" x14ac:dyDescent="0.25">
      <c r="A10" s="8"/>
      <c r="B10" s="10" t="s">
        <v>3</v>
      </c>
    </row>
    <row r="11" spans="1:2" s="1" customFormat="1" hidden="1" x14ac:dyDescent="0.25">
      <c r="A11" s="11" t="s">
        <v>4</v>
      </c>
      <c r="B11" s="12" t="s">
        <v>5</v>
      </c>
    </row>
    <row r="12" spans="1:2" s="1" customFormat="1" hidden="1" x14ac:dyDescent="0.25">
      <c r="A12" s="11" t="s">
        <v>6</v>
      </c>
      <c r="B12" s="12" t="s">
        <v>7</v>
      </c>
    </row>
    <row r="13" spans="1:2" s="1" customFormat="1" hidden="1" x14ac:dyDescent="0.25">
      <c r="A13" s="8" t="s">
        <v>8</v>
      </c>
      <c r="B13" s="9" t="s">
        <v>9</v>
      </c>
    </row>
    <row r="14" spans="1:2" s="1" customFormat="1" hidden="1" x14ac:dyDescent="0.25">
      <c r="A14" s="11" t="s">
        <v>10</v>
      </c>
      <c r="B14" s="12" t="s">
        <v>11</v>
      </c>
    </row>
    <row r="15" spans="1:2" s="1" customFormat="1" hidden="1" x14ac:dyDescent="0.25">
      <c r="A15" s="11" t="s">
        <v>12</v>
      </c>
      <c r="B15" s="12" t="s">
        <v>13</v>
      </c>
    </row>
    <row r="16" spans="1:2" s="1" customFormat="1" hidden="1" x14ac:dyDescent="0.25">
      <c r="A16" s="11"/>
      <c r="B16" s="12" t="s">
        <v>14</v>
      </c>
    </row>
    <row r="17" spans="1:2" s="1" customFormat="1" hidden="1" x14ac:dyDescent="0.25">
      <c r="A17" s="11"/>
      <c r="B17" s="12" t="s">
        <v>15</v>
      </c>
    </row>
    <row r="18" spans="1:2" s="1" customFormat="1" hidden="1" x14ac:dyDescent="0.25">
      <c r="A18" s="11" t="s">
        <v>16</v>
      </c>
      <c r="B18" s="12" t="s">
        <v>17</v>
      </c>
    </row>
    <row r="19" spans="1:2" s="1" customFormat="1" hidden="1" x14ac:dyDescent="0.25">
      <c r="A19" s="11"/>
      <c r="B19" s="12" t="s">
        <v>18</v>
      </c>
    </row>
    <row r="20" spans="1:2" s="1" customFormat="1" hidden="1" x14ac:dyDescent="0.25">
      <c r="A20" s="11" t="s">
        <v>19</v>
      </c>
      <c r="B20" s="12" t="s">
        <v>20</v>
      </c>
    </row>
    <row r="21" spans="1:2" s="1" customFormat="1" hidden="1" x14ac:dyDescent="0.25">
      <c r="A21" s="11"/>
      <c r="B21" s="12" t="s">
        <v>21</v>
      </c>
    </row>
    <row r="22" spans="1:2" s="1" customFormat="1" hidden="1" x14ac:dyDescent="0.25">
      <c r="A22" s="11"/>
      <c r="B22" s="12" t="s">
        <v>22</v>
      </c>
    </row>
    <row r="23" spans="1:2" s="1" customFormat="1" hidden="1" x14ac:dyDescent="0.25">
      <c r="A23" s="11" t="s">
        <v>23</v>
      </c>
      <c r="B23" s="12" t="s">
        <v>24</v>
      </c>
    </row>
    <row r="24" spans="1:2" s="1" customFormat="1" hidden="1" x14ac:dyDescent="0.25">
      <c r="A24" s="11" t="s">
        <v>25</v>
      </c>
      <c r="B24" s="12" t="s">
        <v>26</v>
      </c>
    </row>
    <row r="25" spans="1:2" s="1" customFormat="1" hidden="1" x14ac:dyDescent="0.25">
      <c r="A25" s="11" t="s">
        <v>27</v>
      </c>
      <c r="B25" s="12" t="s">
        <v>28</v>
      </c>
    </row>
    <row r="26" spans="1:2" s="1" customFormat="1" hidden="1" x14ac:dyDescent="0.25">
      <c r="A26" s="11" t="s">
        <v>29</v>
      </c>
      <c r="B26" s="13" t="s">
        <v>30</v>
      </c>
    </row>
    <row r="27" spans="1:2" s="1" customFormat="1" hidden="1" x14ac:dyDescent="0.25">
      <c r="A27" s="11"/>
      <c r="B27" s="13" t="s">
        <v>31</v>
      </c>
    </row>
    <row r="28" spans="1:2" s="1" customFormat="1" hidden="1" x14ac:dyDescent="0.25">
      <c r="A28" s="11"/>
      <c r="B28" s="13" t="s">
        <v>33</v>
      </c>
    </row>
    <row r="29" spans="1:2" s="1" customFormat="1" hidden="1" x14ac:dyDescent="0.25">
      <c r="A29" s="11"/>
      <c r="B29" s="13" t="s">
        <v>34</v>
      </c>
    </row>
    <row r="30" spans="1:2" s="1" customFormat="1" hidden="1" x14ac:dyDescent="0.25">
      <c r="A30" s="11"/>
      <c r="B30" s="13" t="s">
        <v>35</v>
      </c>
    </row>
    <row r="31" spans="1:2" s="1" customFormat="1" hidden="1" x14ac:dyDescent="0.25">
      <c r="A31" s="11" t="s">
        <v>32</v>
      </c>
      <c r="B31" s="13" t="s">
        <v>36</v>
      </c>
    </row>
    <row r="32" spans="1:2" s="1" customFormat="1" hidden="1" x14ac:dyDescent="0.25">
      <c r="A32" s="11" t="s">
        <v>37</v>
      </c>
      <c r="B32" s="13" t="s">
        <v>38</v>
      </c>
    </row>
    <row r="33" spans="1:3" s="1" customFormat="1" hidden="1" x14ac:dyDescent="0.25">
      <c r="A33" s="11"/>
      <c r="B33" s="13" t="s">
        <v>39</v>
      </c>
    </row>
    <row r="34" spans="1:3" s="1" customFormat="1" hidden="1" x14ac:dyDescent="0.25">
      <c r="A34" s="11"/>
      <c r="B34" s="13" t="s">
        <v>40</v>
      </c>
    </row>
    <row r="35" spans="1:3" s="1" customFormat="1" hidden="1" x14ac:dyDescent="0.25">
      <c r="A35" s="11" t="s">
        <v>41</v>
      </c>
      <c r="B35" s="13" t="s">
        <v>42</v>
      </c>
    </row>
    <row r="36" spans="1:3" s="1" customFormat="1" hidden="1" x14ac:dyDescent="0.25">
      <c r="A36" s="14"/>
      <c r="B36" s="15"/>
    </row>
    <row r="37" spans="1:3" s="25" customFormat="1" ht="15.75" x14ac:dyDescent="0.25">
      <c r="A37" s="75" t="s">
        <v>270</v>
      </c>
      <c r="B37" s="75"/>
      <c r="C37" s="24"/>
    </row>
    <row r="38" spans="1:3" s="25" customFormat="1" ht="15.75" x14ac:dyDescent="0.25">
      <c r="A38" s="75" t="s">
        <v>268</v>
      </c>
      <c r="B38" s="75"/>
      <c r="C38" s="24"/>
    </row>
    <row r="39" spans="1:3" s="25" customFormat="1" ht="15.75" x14ac:dyDescent="0.25">
      <c r="A39" s="75" t="s">
        <v>269</v>
      </c>
      <c r="B39" s="75"/>
      <c r="C39" s="24"/>
    </row>
    <row r="40" spans="1:3" s="25" customFormat="1" ht="15.75" x14ac:dyDescent="0.25">
      <c r="A40" s="26"/>
      <c r="B40" s="26"/>
      <c r="C40" s="24"/>
    </row>
    <row r="41" spans="1:3" s="30" customFormat="1" ht="15.75" x14ac:dyDescent="0.25">
      <c r="A41" s="27"/>
      <c r="B41" s="28" t="s">
        <v>271</v>
      </c>
      <c r="C41" s="29">
        <v>-215535.99</v>
      </c>
    </row>
    <row r="42" spans="1:3" s="16" customFormat="1" ht="15.75" x14ac:dyDescent="0.25">
      <c r="A42" s="31"/>
      <c r="B42" s="32" t="s">
        <v>43</v>
      </c>
      <c r="C42" s="57"/>
    </row>
    <row r="43" spans="1:3" s="16" customFormat="1" ht="15.75" x14ac:dyDescent="0.25">
      <c r="A43" s="31" t="s">
        <v>44</v>
      </c>
      <c r="B43" s="33" t="s">
        <v>45</v>
      </c>
      <c r="C43" s="60">
        <v>100429.78400000003</v>
      </c>
    </row>
    <row r="44" spans="1:3" s="16" customFormat="1" ht="15.75" x14ac:dyDescent="0.25">
      <c r="A44" s="31"/>
      <c r="B44" s="33" t="s">
        <v>46</v>
      </c>
      <c r="C44" s="60">
        <v>159732.67200000002</v>
      </c>
    </row>
    <row r="45" spans="1:3" s="16" customFormat="1" ht="15.75" x14ac:dyDescent="0.25">
      <c r="A45" s="31" t="s">
        <v>47</v>
      </c>
      <c r="B45" s="33" t="s">
        <v>48</v>
      </c>
      <c r="C45" s="60">
        <v>63647.80799999999</v>
      </c>
    </row>
    <row r="46" spans="1:3" s="16" customFormat="1" ht="15.75" x14ac:dyDescent="0.25">
      <c r="A46" s="31"/>
      <c r="B46" s="33" t="s">
        <v>49</v>
      </c>
      <c r="C46" s="60">
        <v>186857.08800000002</v>
      </c>
    </row>
    <row r="47" spans="1:3" s="16" customFormat="1" ht="31.5" x14ac:dyDescent="0.25">
      <c r="A47" s="31" t="s">
        <v>50</v>
      </c>
      <c r="B47" s="33" t="s">
        <v>51</v>
      </c>
      <c r="C47" s="60">
        <v>35100.396999999997</v>
      </c>
    </row>
    <row r="48" spans="1:3" s="16" customFormat="1" ht="33" customHeight="1" x14ac:dyDescent="0.25">
      <c r="A48" s="31" t="s">
        <v>52</v>
      </c>
      <c r="B48" s="34" t="s">
        <v>53</v>
      </c>
      <c r="C48" s="60">
        <v>1608.6767999999997</v>
      </c>
    </row>
    <row r="49" spans="1:3" s="16" customFormat="1" ht="15.75" x14ac:dyDescent="0.25">
      <c r="A49" s="35" t="s">
        <v>54</v>
      </c>
      <c r="B49" s="33" t="s">
        <v>55</v>
      </c>
      <c r="C49" s="60">
        <v>478800</v>
      </c>
    </row>
    <row r="50" spans="1:3" s="16" customFormat="1" ht="15.75" x14ac:dyDescent="0.25">
      <c r="A50" s="35"/>
      <c r="B50" s="33" t="s">
        <v>56</v>
      </c>
      <c r="C50" s="60">
        <v>33325</v>
      </c>
    </row>
    <row r="51" spans="1:3" s="16" customFormat="1" ht="15.75" x14ac:dyDescent="0.25">
      <c r="A51" s="31"/>
      <c r="B51" s="36" t="s">
        <v>57</v>
      </c>
      <c r="C51" s="61">
        <f>SUM(C43:C50)</f>
        <v>1059501.4258000001</v>
      </c>
    </row>
    <row r="52" spans="1:3" s="16" customFormat="1" ht="15.75" x14ac:dyDescent="0.25">
      <c r="A52" s="31"/>
      <c r="B52" s="58" t="s">
        <v>58</v>
      </c>
      <c r="C52" s="60"/>
    </row>
    <row r="53" spans="1:3" s="16" customFormat="1" ht="15.75" x14ac:dyDescent="0.25">
      <c r="A53" s="31" t="s">
        <v>59</v>
      </c>
      <c r="B53" s="33" t="s">
        <v>60</v>
      </c>
      <c r="C53" s="60">
        <v>30035.039999999994</v>
      </c>
    </row>
    <row r="54" spans="1:3" s="16" customFormat="1" ht="15.75" x14ac:dyDescent="0.25">
      <c r="A54" s="31" t="s">
        <v>61</v>
      </c>
      <c r="B54" s="33" t="s">
        <v>62</v>
      </c>
      <c r="C54" s="60">
        <v>17816.474999999995</v>
      </c>
    </row>
    <row r="55" spans="1:3" s="16" customFormat="1" ht="15.75" x14ac:dyDescent="0.25">
      <c r="A55" s="31" t="s">
        <v>63</v>
      </c>
      <c r="B55" s="33" t="s">
        <v>64</v>
      </c>
      <c r="C55" s="60">
        <v>138667.37279999995</v>
      </c>
    </row>
    <row r="56" spans="1:3" s="16" customFormat="1" ht="15.75" x14ac:dyDescent="0.25">
      <c r="A56" s="31" t="s">
        <v>65</v>
      </c>
      <c r="B56" s="33" t="s">
        <v>66</v>
      </c>
      <c r="C56" s="60">
        <v>2995.24</v>
      </c>
    </row>
    <row r="57" spans="1:3" s="16" customFormat="1" ht="15.75" x14ac:dyDescent="0.25">
      <c r="A57" s="31"/>
      <c r="B57" s="36" t="s">
        <v>67</v>
      </c>
      <c r="C57" s="61">
        <f>SUM(C53:C56)</f>
        <v>189514.12779999993</v>
      </c>
    </row>
    <row r="58" spans="1:3" s="16" customFormat="1" ht="15.75" x14ac:dyDescent="0.25">
      <c r="A58" s="31"/>
      <c r="B58" s="32" t="s">
        <v>68</v>
      </c>
      <c r="C58" s="57"/>
    </row>
    <row r="59" spans="1:3" s="16" customFormat="1" ht="15.75" x14ac:dyDescent="0.25">
      <c r="A59" s="31" t="s">
        <v>59</v>
      </c>
      <c r="B59" s="33" t="s">
        <v>69</v>
      </c>
      <c r="C59" s="60">
        <v>42317.408000000003</v>
      </c>
    </row>
    <row r="60" spans="1:3" s="16" customFormat="1" ht="15.75" x14ac:dyDescent="0.25">
      <c r="A60" s="35" t="s">
        <v>61</v>
      </c>
      <c r="B60" s="33" t="s">
        <v>70</v>
      </c>
      <c r="C60" s="60">
        <v>19721.848999999998</v>
      </c>
    </row>
    <row r="61" spans="1:3" s="16" customFormat="1" ht="15.75" x14ac:dyDescent="0.25">
      <c r="A61" s="35" t="s">
        <v>71</v>
      </c>
      <c r="B61" s="33" t="s">
        <v>72</v>
      </c>
      <c r="C61" s="60">
        <v>274148.61760000006</v>
      </c>
    </row>
    <row r="62" spans="1:3" s="16" customFormat="1" ht="15.75" x14ac:dyDescent="0.25">
      <c r="A62" s="35" t="s">
        <v>73</v>
      </c>
      <c r="B62" s="33" t="s">
        <v>74</v>
      </c>
      <c r="C62" s="60">
        <v>6793.9199999999992</v>
      </c>
    </row>
    <row r="63" spans="1:3" s="16" customFormat="1" ht="15.75" x14ac:dyDescent="0.25">
      <c r="A63" s="35"/>
      <c r="B63" s="33" t="s">
        <v>75</v>
      </c>
      <c r="C63" s="60">
        <v>36854.300000000003</v>
      </c>
    </row>
    <row r="64" spans="1:3" s="16" customFormat="1" ht="15.75" x14ac:dyDescent="0.25">
      <c r="A64" s="35"/>
      <c r="B64" s="33" t="s">
        <v>76</v>
      </c>
      <c r="C64" s="60">
        <v>311852.41500000004</v>
      </c>
    </row>
    <row r="65" spans="1:3" s="16" customFormat="1" ht="31.5" x14ac:dyDescent="0.25">
      <c r="A65" s="31" t="s">
        <v>77</v>
      </c>
      <c r="B65" s="33" t="s">
        <v>78</v>
      </c>
      <c r="C65" s="60">
        <v>29518.58</v>
      </c>
    </row>
    <row r="66" spans="1:3" s="16" customFormat="1" ht="31.5" x14ac:dyDescent="0.25">
      <c r="A66" s="31" t="s">
        <v>65</v>
      </c>
      <c r="B66" s="33" t="s">
        <v>79</v>
      </c>
      <c r="C66" s="60">
        <v>6611.22</v>
      </c>
    </row>
    <row r="67" spans="1:3" s="16" customFormat="1" ht="31.5" x14ac:dyDescent="0.25">
      <c r="A67" s="31" t="s">
        <v>80</v>
      </c>
      <c r="B67" s="33" t="s">
        <v>81</v>
      </c>
      <c r="C67" s="60">
        <v>53265.303</v>
      </c>
    </row>
    <row r="68" spans="1:3" s="16" customFormat="1" ht="15.75" x14ac:dyDescent="0.25">
      <c r="A68" s="31" t="s">
        <v>82</v>
      </c>
      <c r="B68" s="33" t="s">
        <v>83</v>
      </c>
      <c r="C68" s="60">
        <v>52309.448799999998</v>
      </c>
    </row>
    <row r="69" spans="1:3" s="16" customFormat="1" ht="15.75" x14ac:dyDescent="0.25">
      <c r="A69" s="31"/>
      <c r="B69" s="36" t="s">
        <v>84</v>
      </c>
      <c r="C69" s="61">
        <f>SUM(C59:C68)</f>
        <v>833393.06139999989</v>
      </c>
    </row>
    <row r="70" spans="1:3" s="16" customFormat="1" ht="15.75" x14ac:dyDescent="0.25">
      <c r="A70" s="31"/>
      <c r="B70" s="32" t="s">
        <v>85</v>
      </c>
      <c r="C70" s="60"/>
    </row>
    <row r="71" spans="1:3" s="16" customFormat="1" ht="31.5" x14ac:dyDescent="0.25">
      <c r="A71" s="31" t="s">
        <v>86</v>
      </c>
      <c r="B71" s="33" t="s">
        <v>87</v>
      </c>
      <c r="C71" s="60">
        <v>0</v>
      </c>
    </row>
    <row r="72" spans="1:3" s="16" customFormat="1" ht="15" customHeight="1" x14ac:dyDescent="0.25">
      <c r="A72" s="31"/>
      <c r="B72" s="33" t="s">
        <v>88</v>
      </c>
      <c r="C72" s="60">
        <v>241864</v>
      </c>
    </row>
    <row r="73" spans="1:3" s="16" customFormat="1" ht="15.75" x14ac:dyDescent="0.25">
      <c r="A73" s="31"/>
      <c r="B73" s="33" t="s">
        <v>89</v>
      </c>
      <c r="C73" s="60">
        <v>108982.088</v>
      </c>
    </row>
    <row r="74" spans="1:3" s="16" customFormat="1" ht="15.75" x14ac:dyDescent="0.25">
      <c r="A74" s="31"/>
      <c r="B74" s="33" t="s">
        <v>90</v>
      </c>
      <c r="C74" s="60">
        <v>4046.9289999999996</v>
      </c>
    </row>
    <row r="75" spans="1:3" s="16" customFormat="1" ht="15.75" x14ac:dyDescent="0.25">
      <c r="A75" s="31"/>
      <c r="B75" s="33" t="s">
        <v>91</v>
      </c>
      <c r="C75" s="60">
        <v>57739.987000000001</v>
      </c>
    </row>
    <row r="76" spans="1:3" s="16" customFormat="1" ht="14.25" customHeight="1" x14ac:dyDescent="0.25">
      <c r="A76" s="31"/>
      <c r="B76" s="33" t="s">
        <v>92</v>
      </c>
      <c r="C76" s="60">
        <v>1264.97</v>
      </c>
    </row>
    <row r="77" spans="1:3" s="16" customFormat="1" ht="15.75" x14ac:dyDescent="0.25">
      <c r="A77" s="31"/>
      <c r="B77" s="36" t="s">
        <v>84</v>
      </c>
      <c r="C77" s="61">
        <f>SUM(C72:C76)</f>
        <v>413897.97399999999</v>
      </c>
    </row>
    <row r="78" spans="1:3" s="16" customFormat="1" ht="15.75" x14ac:dyDescent="0.25">
      <c r="A78" s="31"/>
      <c r="B78" s="32" t="s">
        <v>93</v>
      </c>
      <c r="C78" s="60"/>
    </row>
    <row r="79" spans="1:3" s="16" customFormat="1" ht="31.5" x14ac:dyDescent="0.25">
      <c r="A79" s="31" t="s">
        <v>94</v>
      </c>
      <c r="B79" s="33" t="s">
        <v>95</v>
      </c>
      <c r="C79" s="60">
        <v>34712.063999999998</v>
      </c>
    </row>
    <row r="80" spans="1:3" s="16" customFormat="1" ht="31.5" x14ac:dyDescent="0.25">
      <c r="A80" s="31" t="s">
        <v>96</v>
      </c>
      <c r="B80" s="33" t="s">
        <v>97</v>
      </c>
      <c r="C80" s="60">
        <v>138848.25599999999</v>
      </c>
    </row>
    <row r="81" spans="1:3" s="16" customFormat="1" ht="47.25" x14ac:dyDescent="0.25">
      <c r="A81" s="31" t="s">
        <v>98</v>
      </c>
      <c r="B81" s="33" t="s">
        <v>99</v>
      </c>
      <c r="C81" s="60">
        <v>104136.192</v>
      </c>
    </row>
    <row r="82" spans="1:3" s="16" customFormat="1" ht="31.5" x14ac:dyDescent="0.25">
      <c r="A82" s="31" t="s">
        <v>100</v>
      </c>
      <c r="B82" s="33" t="s">
        <v>101</v>
      </c>
      <c r="C82" s="60">
        <v>87994.368000000002</v>
      </c>
    </row>
    <row r="83" spans="1:3" s="16" customFormat="1" ht="15.75" x14ac:dyDescent="0.25">
      <c r="A83" s="31"/>
      <c r="B83" s="36" t="s">
        <v>102</v>
      </c>
      <c r="C83" s="61">
        <f>SUM(C79:C82)</f>
        <v>365690.88</v>
      </c>
    </row>
    <row r="84" spans="1:3" s="16" customFormat="1" ht="31.5" x14ac:dyDescent="0.25">
      <c r="A84" s="37" t="s">
        <v>103</v>
      </c>
      <c r="B84" s="36" t="s">
        <v>104</v>
      </c>
      <c r="C84" s="60">
        <v>178274.304</v>
      </c>
    </row>
    <row r="85" spans="1:3" s="16" customFormat="1" ht="15.75" x14ac:dyDescent="0.25">
      <c r="A85" s="37" t="s">
        <v>105</v>
      </c>
      <c r="B85" s="36" t="s">
        <v>106</v>
      </c>
      <c r="C85" s="60">
        <v>49711.103999999985</v>
      </c>
    </row>
    <row r="86" spans="1:3" s="16" customFormat="1" ht="15.75" x14ac:dyDescent="0.25">
      <c r="A86" s="37"/>
      <c r="B86" s="36" t="s">
        <v>107</v>
      </c>
      <c r="C86" s="61">
        <f>SUM(C84:C85)</f>
        <v>227985.408</v>
      </c>
    </row>
    <row r="87" spans="1:3" s="16" customFormat="1" ht="15.75" x14ac:dyDescent="0.25">
      <c r="A87" s="37" t="s">
        <v>108</v>
      </c>
      <c r="B87" s="36" t="s">
        <v>109</v>
      </c>
      <c r="C87" s="61">
        <v>7274.3</v>
      </c>
    </row>
    <row r="88" spans="1:3" s="16" customFormat="1" ht="15.75" x14ac:dyDescent="0.25">
      <c r="A88" s="37" t="s">
        <v>110</v>
      </c>
      <c r="B88" s="36" t="s">
        <v>111</v>
      </c>
      <c r="C88" s="61">
        <v>7744.99</v>
      </c>
    </row>
    <row r="89" spans="1:3" s="16" customFormat="1" ht="15.75" x14ac:dyDescent="0.25">
      <c r="A89" s="37"/>
      <c r="B89" s="36"/>
      <c r="C89" s="60"/>
    </row>
    <row r="90" spans="1:3" s="16" customFormat="1" ht="15.75" x14ac:dyDescent="0.25">
      <c r="A90" s="37"/>
      <c r="B90" s="58" t="s">
        <v>112</v>
      </c>
      <c r="C90" s="60"/>
    </row>
    <row r="91" spans="1:3" s="16" customFormat="1" ht="15.75" x14ac:dyDescent="0.25">
      <c r="A91" s="31" t="s">
        <v>113</v>
      </c>
      <c r="B91" s="33" t="s">
        <v>114</v>
      </c>
      <c r="C91" s="60">
        <v>5368.44</v>
      </c>
    </row>
    <row r="92" spans="1:3" s="16" customFormat="1" ht="31.5" x14ac:dyDescent="0.25">
      <c r="A92" s="31"/>
      <c r="B92" s="33" t="s">
        <v>115</v>
      </c>
      <c r="C92" s="60">
        <v>3938.52</v>
      </c>
    </row>
    <row r="93" spans="1:3" s="16" customFormat="1" ht="31.5" x14ac:dyDescent="0.25">
      <c r="A93" s="31"/>
      <c r="B93" s="33" t="s">
        <v>116</v>
      </c>
      <c r="C93" s="60">
        <v>23631.119999999995</v>
      </c>
    </row>
    <row r="94" spans="1:3" s="16" customFormat="1" ht="15.75" x14ac:dyDescent="0.25">
      <c r="A94" s="31"/>
      <c r="B94" s="36" t="s">
        <v>117</v>
      </c>
      <c r="C94" s="61">
        <f>SUM(C91:C93)</f>
        <v>32938.079999999994</v>
      </c>
    </row>
    <row r="95" spans="1:3" s="17" customFormat="1" ht="15.75" x14ac:dyDescent="0.25">
      <c r="A95" s="38"/>
      <c r="B95" s="58" t="s">
        <v>118</v>
      </c>
      <c r="C95" s="62"/>
    </row>
    <row r="96" spans="1:3" s="17" customFormat="1" ht="15.75" x14ac:dyDescent="0.25">
      <c r="A96" s="38" t="s">
        <v>119</v>
      </c>
      <c r="B96" s="36" t="s">
        <v>120</v>
      </c>
      <c r="C96" s="62">
        <v>0</v>
      </c>
    </row>
    <row r="97" spans="1:3" s="18" customFormat="1" ht="15.75" x14ac:dyDescent="0.25">
      <c r="A97" s="39"/>
      <c r="B97" s="40" t="s">
        <v>121</v>
      </c>
      <c r="C97" s="62"/>
    </row>
    <row r="98" spans="1:3" s="18" customFormat="1" ht="15.75" x14ac:dyDescent="0.25">
      <c r="A98" s="39"/>
      <c r="B98" s="41" t="s">
        <v>122</v>
      </c>
      <c r="C98" s="62">
        <v>0</v>
      </c>
    </row>
    <row r="99" spans="1:3" s="18" customFormat="1" ht="31.5" x14ac:dyDescent="0.25">
      <c r="A99" s="39"/>
      <c r="B99" s="42" t="s">
        <v>123</v>
      </c>
      <c r="C99" s="62">
        <v>0</v>
      </c>
    </row>
    <row r="100" spans="1:3" s="18" customFormat="1" ht="23.25" customHeight="1" x14ac:dyDescent="0.25">
      <c r="A100" s="39"/>
      <c r="B100" s="43" t="s">
        <v>124</v>
      </c>
      <c r="C100" s="62">
        <v>0</v>
      </c>
    </row>
    <row r="101" spans="1:3" s="18" customFormat="1" ht="23.25" customHeight="1" x14ac:dyDescent="0.25">
      <c r="A101" s="39"/>
      <c r="B101" s="43" t="s">
        <v>125</v>
      </c>
      <c r="C101" s="62">
        <v>0</v>
      </c>
    </row>
    <row r="102" spans="1:3" s="18" customFormat="1" ht="26.25" customHeight="1" x14ac:dyDescent="0.25">
      <c r="A102" s="39"/>
      <c r="B102" s="43" t="s">
        <v>126</v>
      </c>
      <c r="C102" s="62">
        <v>0</v>
      </c>
    </row>
    <row r="103" spans="1:3" s="18" customFormat="1" ht="15.75" x14ac:dyDescent="0.25">
      <c r="A103" s="39"/>
      <c r="B103" s="43" t="s">
        <v>127</v>
      </c>
      <c r="C103" s="62">
        <v>8975.4</v>
      </c>
    </row>
    <row r="104" spans="1:3" s="18" customFormat="1" ht="15.75" x14ac:dyDescent="0.25">
      <c r="A104" s="39"/>
      <c r="B104" s="43" t="s">
        <v>128</v>
      </c>
      <c r="C104" s="62"/>
    </row>
    <row r="105" spans="1:3" s="18" customFormat="1" ht="31.5" x14ac:dyDescent="0.25">
      <c r="A105" s="38" t="s">
        <v>129</v>
      </c>
      <c r="B105" s="36" t="s">
        <v>130</v>
      </c>
      <c r="C105" s="62">
        <v>0</v>
      </c>
    </row>
    <row r="106" spans="1:3" s="18" customFormat="1" ht="31.5" x14ac:dyDescent="0.25">
      <c r="A106" s="39"/>
      <c r="B106" s="40" t="s">
        <v>131</v>
      </c>
      <c r="C106" s="62">
        <v>0</v>
      </c>
    </row>
    <row r="107" spans="1:3" s="18" customFormat="1" ht="15.75" x14ac:dyDescent="0.25">
      <c r="A107" s="39"/>
      <c r="B107" s="40" t="s">
        <v>132</v>
      </c>
      <c r="C107" s="62"/>
    </row>
    <row r="108" spans="1:3" s="18" customFormat="1" ht="15.75" x14ac:dyDescent="0.25">
      <c r="A108" s="39"/>
      <c r="B108" s="40" t="s">
        <v>133</v>
      </c>
      <c r="C108" s="62">
        <v>0</v>
      </c>
    </row>
    <row r="109" spans="1:3" s="18" customFormat="1" ht="15.75" x14ac:dyDescent="0.25">
      <c r="A109" s="39"/>
      <c r="B109" s="40" t="s">
        <v>134</v>
      </c>
      <c r="C109" s="62">
        <v>634.30999999999995</v>
      </c>
    </row>
    <row r="110" spans="1:3" s="18" customFormat="1" ht="15.75" x14ac:dyDescent="0.25">
      <c r="A110" s="39"/>
      <c r="B110" s="40" t="s">
        <v>135</v>
      </c>
      <c r="C110" s="62"/>
    </row>
    <row r="111" spans="1:3" s="18" customFormat="1" ht="15.75" x14ac:dyDescent="0.25">
      <c r="A111" s="44"/>
      <c r="B111" s="45" t="s">
        <v>136</v>
      </c>
      <c r="C111" s="62">
        <v>0</v>
      </c>
    </row>
    <row r="112" spans="1:3" s="18" customFormat="1" ht="15.75" x14ac:dyDescent="0.25">
      <c r="A112" s="44" t="s">
        <v>137</v>
      </c>
      <c r="B112" s="46" t="s">
        <v>138</v>
      </c>
      <c r="C112" s="62">
        <v>3181.83</v>
      </c>
    </row>
    <row r="113" spans="1:3" s="18" customFormat="1" ht="15.75" x14ac:dyDescent="0.25">
      <c r="A113" s="44" t="s">
        <v>139</v>
      </c>
      <c r="B113" s="46" t="s">
        <v>140</v>
      </c>
      <c r="C113" s="62"/>
    </row>
    <row r="114" spans="1:3" s="18" customFormat="1" ht="15.75" x14ac:dyDescent="0.25">
      <c r="A114" s="44" t="s">
        <v>141</v>
      </c>
      <c r="B114" s="46" t="s">
        <v>142</v>
      </c>
      <c r="C114" s="62">
        <v>574.39</v>
      </c>
    </row>
    <row r="115" spans="1:3" s="18" customFormat="1" ht="31.5" x14ac:dyDescent="0.25">
      <c r="A115" s="44"/>
      <c r="B115" s="47" t="s">
        <v>143</v>
      </c>
      <c r="C115" s="62">
        <v>0</v>
      </c>
    </row>
    <row r="116" spans="1:3" s="18" customFormat="1" ht="15.75" x14ac:dyDescent="0.25">
      <c r="A116" s="44" t="s">
        <v>137</v>
      </c>
      <c r="B116" s="46" t="s">
        <v>144</v>
      </c>
      <c r="C116" s="62">
        <v>770.92</v>
      </c>
    </row>
    <row r="117" spans="1:3" s="18" customFormat="1" ht="15.75" x14ac:dyDescent="0.25">
      <c r="A117" s="44" t="s">
        <v>139</v>
      </c>
      <c r="B117" s="46" t="s">
        <v>145</v>
      </c>
      <c r="C117" s="62">
        <v>1293.75</v>
      </c>
    </row>
    <row r="118" spans="1:3" s="18" customFormat="1" ht="15.75" x14ac:dyDescent="0.25">
      <c r="A118" s="44" t="s">
        <v>141</v>
      </c>
      <c r="B118" s="46" t="s">
        <v>146</v>
      </c>
      <c r="C118" s="62">
        <v>569.31999999999994</v>
      </c>
    </row>
    <row r="119" spans="1:3" s="18" customFormat="1" ht="15.75" x14ac:dyDescent="0.25">
      <c r="A119" s="44" t="s">
        <v>10</v>
      </c>
      <c r="B119" s="46" t="s">
        <v>147</v>
      </c>
      <c r="C119" s="62">
        <v>200.26</v>
      </c>
    </row>
    <row r="120" spans="1:3" s="18" customFormat="1" ht="31.5" x14ac:dyDescent="0.25">
      <c r="A120" s="44"/>
      <c r="B120" s="46" t="s">
        <v>148</v>
      </c>
      <c r="C120" s="62">
        <v>0</v>
      </c>
    </row>
    <row r="121" spans="1:3" s="18" customFormat="1" ht="15.75" x14ac:dyDescent="0.25">
      <c r="A121" s="44"/>
      <c r="B121" s="47" t="s">
        <v>149</v>
      </c>
      <c r="C121" s="62">
        <v>0</v>
      </c>
    </row>
    <row r="122" spans="1:3" s="18" customFormat="1" ht="15.75" x14ac:dyDescent="0.25">
      <c r="A122" s="44" t="s">
        <v>137</v>
      </c>
      <c r="B122" s="46" t="s">
        <v>138</v>
      </c>
      <c r="C122" s="62">
        <v>1060.6099999999999</v>
      </c>
    </row>
    <row r="123" spans="1:3" s="18" customFormat="1" ht="15.75" x14ac:dyDescent="0.25">
      <c r="A123" s="44" t="s">
        <v>139</v>
      </c>
      <c r="B123" s="46" t="s">
        <v>140</v>
      </c>
      <c r="C123" s="62"/>
    </row>
    <row r="124" spans="1:3" s="18" customFormat="1" ht="15.75" x14ac:dyDescent="0.25">
      <c r="A124" s="44" t="s">
        <v>141</v>
      </c>
      <c r="B124" s="46" t="s">
        <v>142</v>
      </c>
      <c r="C124" s="62">
        <v>574.39</v>
      </c>
    </row>
    <row r="125" spans="1:3" s="18" customFormat="1" ht="15.75" x14ac:dyDescent="0.25">
      <c r="A125" s="44"/>
      <c r="B125" s="47" t="s">
        <v>150</v>
      </c>
      <c r="C125" s="62">
        <v>0</v>
      </c>
    </row>
    <row r="126" spans="1:3" s="18" customFormat="1" ht="15.75" x14ac:dyDescent="0.25">
      <c r="A126" s="44" t="s">
        <v>137</v>
      </c>
      <c r="B126" s="46" t="s">
        <v>151</v>
      </c>
      <c r="C126" s="62">
        <v>996.96</v>
      </c>
    </row>
    <row r="127" spans="1:3" s="18" customFormat="1" ht="15.75" x14ac:dyDescent="0.25">
      <c r="A127" s="44" t="s">
        <v>139</v>
      </c>
      <c r="B127" s="46" t="s">
        <v>152</v>
      </c>
      <c r="C127" s="62">
        <v>393.91</v>
      </c>
    </row>
    <row r="128" spans="1:3" s="18" customFormat="1" ht="15.75" x14ac:dyDescent="0.25">
      <c r="A128" s="44" t="s">
        <v>141</v>
      </c>
      <c r="B128" s="46" t="s">
        <v>140</v>
      </c>
      <c r="C128" s="62"/>
    </row>
    <row r="129" spans="1:3" s="18" customFormat="1" ht="15.75" x14ac:dyDescent="0.25">
      <c r="A129" s="39"/>
      <c r="B129" s="43" t="s">
        <v>153</v>
      </c>
      <c r="C129" s="62">
        <v>4379.95</v>
      </c>
    </row>
    <row r="130" spans="1:3" s="18" customFormat="1" ht="15.75" x14ac:dyDescent="0.25">
      <c r="A130" s="39"/>
      <c r="B130" s="43" t="s">
        <v>154</v>
      </c>
      <c r="C130" s="62">
        <v>2121.2199999999998</v>
      </c>
    </row>
    <row r="131" spans="1:3" s="18" customFormat="1" ht="15.75" x14ac:dyDescent="0.25">
      <c r="A131" s="39"/>
      <c r="B131" s="48" t="s">
        <v>155</v>
      </c>
      <c r="C131" s="62"/>
    </row>
    <row r="132" spans="1:3" s="18" customFormat="1" ht="15.75" x14ac:dyDescent="0.25">
      <c r="A132" s="39"/>
      <c r="B132" s="42" t="s">
        <v>156</v>
      </c>
      <c r="C132" s="62">
        <v>0</v>
      </c>
    </row>
    <row r="133" spans="1:3" s="18" customFormat="1" ht="15.75" x14ac:dyDescent="0.25">
      <c r="A133" s="39"/>
      <c r="B133" s="42" t="s">
        <v>156</v>
      </c>
      <c r="C133" s="62">
        <v>0</v>
      </c>
    </row>
    <row r="134" spans="1:3" s="18" customFormat="1" ht="15.75" x14ac:dyDescent="0.25">
      <c r="A134" s="39"/>
      <c r="B134" s="42" t="s">
        <v>157</v>
      </c>
      <c r="C134" s="62">
        <v>1590.915</v>
      </c>
    </row>
    <row r="135" spans="1:3" s="18" customFormat="1" ht="15.75" x14ac:dyDescent="0.25">
      <c r="A135" s="39"/>
      <c r="B135" s="42" t="s">
        <v>158</v>
      </c>
      <c r="C135" s="62"/>
    </row>
    <row r="136" spans="1:3" s="18" customFormat="1" ht="15.75" x14ac:dyDescent="0.25">
      <c r="A136" s="39"/>
      <c r="B136" s="42" t="s">
        <v>159</v>
      </c>
      <c r="C136" s="62"/>
    </row>
    <row r="137" spans="1:3" s="18" customFormat="1" ht="15.75" x14ac:dyDescent="0.25">
      <c r="A137" s="39"/>
      <c r="B137" s="42" t="s">
        <v>160</v>
      </c>
      <c r="C137" s="62">
        <v>0</v>
      </c>
    </row>
    <row r="138" spans="1:3" s="18" customFormat="1" ht="15.75" x14ac:dyDescent="0.25">
      <c r="A138" s="39"/>
      <c r="B138" s="40" t="s">
        <v>161</v>
      </c>
      <c r="C138" s="62">
        <v>530.30499999999995</v>
      </c>
    </row>
    <row r="139" spans="1:3" s="18" customFormat="1" ht="15.75" x14ac:dyDescent="0.25">
      <c r="A139" s="39"/>
      <c r="B139" s="40" t="s">
        <v>162</v>
      </c>
      <c r="C139" s="62">
        <v>677.52</v>
      </c>
    </row>
    <row r="140" spans="1:3" s="18" customFormat="1" ht="15.75" x14ac:dyDescent="0.25">
      <c r="A140" s="49"/>
      <c r="B140" s="42" t="s">
        <v>125</v>
      </c>
      <c r="C140" s="62">
        <v>0</v>
      </c>
    </row>
    <row r="141" spans="1:3" s="18" customFormat="1" ht="15.75" x14ac:dyDescent="0.25">
      <c r="A141" s="49"/>
      <c r="B141" s="42" t="s">
        <v>163</v>
      </c>
      <c r="C141" s="62">
        <v>0</v>
      </c>
    </row>
    <row r="142" spans="1:3" s="18" customFormat="1" ht="15.75" x14ac:dyDescent="0.25">
      <c r="A142" s="49"/>
      <c r="B142" s="42" t="s">
        <v>164</v>
      </c>
      <c r="C142" s="62"/>
    </row>
    <row r="143" spans="1:3" s="18" customFormat="1" ht="15.75" x14ac:dyDescent="0.25">
      <c r="A143" s="49"/>
      <c r="B143" s="42" t="s">
        <v>165</v>
      </c>
      <c r="C143" s="62">
        <v>1060.6099999999999</v>
      </c>
    </row>
    <row r="144" spans="1:3" s="18" customFormat="1" ht="15.75" x14ac:dyDescent="0.25">
      <c r="A144" s="49"/>
      <c r="B144" s="42" t="s">
        <v>166</v>
      </c>
      <c r="C144" s="62"/>
    </row>
    <row r="145" spans="1:3" s="18" customFormat="1" ht="15.75" x14ac:dyDescent="0.25">
      <c r="A145" s="49"/>
      <c r="B145" s="42" t="s">
        <v>167</v>
      </c>
      <c r="C145" s="62">
        <v>996.96</v>
      </c>
    </row>
    <row r="146" spans="1:3" s="18" customFormat="1" ht="15.75" x14ac:dyDescent="0.25">
      <c r="A146" s="49"/>
      <c r="B146" s="42" t="s">
        <v>168</v>
      </c>
      <c r="C146" s="62"/>
    </row>
    <row r="147" spans="1:3" s="18" customFormat="1" ht="31.5" x14ac:dyDescent="0.25">
      <c r="A147" s="49"/>
      <c r="B147" s="42" t="s">
        <v>169</v>
      </c>
      <c r="C147" s="62"/>
    </row>
    <row r="148" spans="1:3" s="18" customFormat="1" ht="15.75" x14ac:dyDescent="0.25">
      <c r="A148" s="49"/>
      <c r="B148" s="42" t="s">
        <v>170</v>
      </c>
      <c r="C148" s="62">
        <v>216.89</v>
      </c>
    </row>
    <row r="149" spans="1:3" s="18" customFormat="1" ht="15.75" x14ac:dyDescent="0.25">
      <c r="A149" s="49"/>
      <c r="B149" s="42" t="s">
        <v>171</v>
      </c>
      <c r="C149" s="62">
        <v>76.45</v>
      </c>
    </row>
    <row r="150" spans="1:3" s="18" customFormat="1" ht="31.5" x14ac:dyDescent="0.25">
      <c r="A150" s="49"/>
      <c r="B150" s="42" t="s">
        <v>172</v>
      </c>
      <c r="C150" s="62"/>
    </row>
    <row r="151" spans="1:3" s="18" customFormat="1" ht="15.75" x14ac:dyDescent="0.25">
      <c r="A151" s="49"/>
      <c r="B151" s="45" t="s">
        <v>173</v>
      </c>
      <c r="C151" s="62">
        <v>0</v>
      </c>
    </row>
    <row r="152" spans="1:3" s="18" customFormat="1" ht="15.75" x14ac:dyDescent="0.25">
      <c r="A152" s="49" t="s">
        <v>137</v>
      </c>
      <c r="B152" s="42" t="s">
        <v>174</v>
      </c>
      <c r="C152" s="62">
        <v>1060.6099999999999</v>
      </c>
    </row>
    <row r="153" spans="1:3" s="18" customFormat="1" ht="15.75" x14ac:dyDescent="0.25">
      <c r="A153" s="49" t="s">
        <v>139</v>
      </c>
      <c r="B153" s="42" t="s">
        <v>175</v>
      </c>
      <c r="C153" s="62">
        <v>996.96</v>
      </c>
    </row>
    <row r="154" spans="1:3" s="18" customFormat="1" ht="15.75" x14ac:dyDescent="0.25">
      <c r="A154" s="49" t="s">
        <v>141</v>
      </c>
      <c r="B154" s="42" t="s">
        <v>176</v>
      </c>
      <c r="C154" s="62">
        <v>234.53</v>
      </c>
    </row>
    <row r="155" spans="1:3" s="18" customFormat="1" ht="15.75" x14ac:dyDescent="0.25">
      <c r="A155" s="49" t="s">
        <v>10</v>
      </c>
      <c r="B155" s="42" t="s">
        <v>177</v>
      </c>
      <c r="C155" s="62">
        <v>308.19</v>
      </c>
    </row>
    <row r="156" spans="1:3" s="18" customFormat="1" ht="15.75" x14ac:dyDescent="0.25">
      <c r="A156" s="49" t="s">
        <v>12</v>
      </c>
      <c r="B156" s="42" t="s">
        <v>178</v>
      </c>
      <c r="C156" s="62">
        <v>76.45</v>
      </c>
    </row>
    <row r="157" spans="1:3" s="18" customFormat="1" ht="15.75" x14ac:dyDescent="0.25">
      <c r="A157" s="49" t="s">
        <v>16</v>
      </c>
      <c r="B157" s="42" t="s">
        <v>179</v>
      </c>
      <c r="C157" s="62">
        <v>76.45</v>
      </c>
    </row>
    <row r="158" spans="1:3" s="18" customFormat="1" ht="15.75" x14ac:dyDescent="0.25">
      <c r="A158" s="49" t="s">
        <v>19</v>
      </c>
      <c r="B158" s="42" t="s">
        <v>180</v>
      </c>
      <c r="C158" s="62"/>
    </row>
    <row r="159" spans="1:3" s="18" customFormat="1" ht="15.75" x14ac:dyDescent="0.25">
      <c r="A159" s="49" t="s">
        <v>23</v>
      </c>
      <c r="B159" s="42" t="s">
        <v>140</v>
      </c>
      <c r="C159" s="62"/>
    </row>
    <row r="160" spans="1:3" s="18" customFormat="1" ht="15.75" x14ac:dyDescent="0.25">
      <c r="A160" s="49"/>
      <c r="B160" s="42" t="s">
        <v>181</v>
      </c>
      <c r="C160" s="62">
        <v>996.96</v>
      </c>
    </row>
    <row r="161" spans="1:3" s="18" customFormat="1" ht="31.5" x14ac:dyDescent="0.25">
      <c r="A161" s="49"/>
      <c r="B161" s="42" t="s">
        <v>182</v>
      </c>
      <c r="C161" s="62"/>
    </row>
    <row r="162" spans="1:3" s="18" customFormat="1" ht="15.75" x14ac:dyDescent="0.25">
      <c r="A162" s="39"/>
      <c r="B162" s="41" t="s">
        <v>183</v>
      </c>
      <c r="C162" s="62">
        <v>803.50800000000004</v>
      </c>
    </row>
    <row r="163" spans="1:3" s="18" customFormat="1" ht="15.75" x14ac:dyDescent="0.25">
      <c r="A163" s="39"/>
      <c r="B163" s="41" t="s">
        <v>184</v>
      </c>
      <c r="C163" s="62">
        <v>200.26</v>
      </c>
    </row>
    <row r="164" spans="1:3" s="18" customFormat="1" ht="15.75" x14ac:dyDescent="0.25">
      <c r="A164" s="39"/>
      <c r="B164" s="41" t="s">
        <v>185</v>
      </c>
      <c r="C164" s="62"/>
    </row>
    <row r="165" spans="1:3" s="18" customFormat="1" ht="15.75" x14ac:dyDescent="0.25">
      <c r="A165" s="39"/>
      <c r="B165" s="42" t="s">
        <v>186</v>
      </c>
      <c r="C165" s="62">
        <v>574.39</v>
      </c>
    </row>
    <row r="166" spans="1:3" s="18" customFormat="1" ht="15.75" x14ac:dyDescent="0.25">
      <c r="A166" s="39"/>
      <c r="B166" s="42" t="s">
        <v>187</v>
      </c>
      <c r="C166" s="62">
        <v>1560</v>
      </c>
    </row>
    <row r="167" spans="1:3" s="18" customFormat="1" ht="31.5" x14ac:dyDescent="0.25">
      <c r="A167" s="39"/>
      <c r="B167" s="42" t="s">
        <v>188</v>
      </c>
      <c r="C167" s="62"/>
    </row>
    <row r="168" spans="1:3" s="18" customFormat="1" ht="15.75" x14ac:dyDescent="0.25">
      <c r="A168" s="39"/>
      <c r="B168" s="42" t="s">
        <v>124</v>
      </c>
      <c r="C168" s="62">
        <v>0</v>
      </c>
    </row>
    <row r="169" spans="1:3" s="18" customFormat="1" ht="15.75" x14ac:dyDescent="0.25">
      <c r="A169" s="39"/>
      <c r="B169" s="43" t="s">
        <v>189</v>
      </c>
      <c r="C169" s="62">
        <v>1060.6099999999999</v>
      </c>
    </row>
    <row r="170" spans="1:3" s="18" customFormat="1" ht="15.75" x14ac:dyDescent="0.25">
      <c r="A170" s="40"/>
      <c r="B170" s="43" t="s">
        <v>190</v>
      </c>
      <c r="C170" s="62"/>
    </row>
    <row r="171" spans="1:3" s="18" customFormat="1" ht="15.75" x14ac:dyDescent="0.25">
      <c r="A171" s="38" t="s">
        <v>129</v>
      </c>
      <c r="B171" s="36" t="s">
        <v>191</v>
      </c>
      <c r="C171" s="62">
        <v>0</v>
      </c>
    </row>
    <row r="172" spans="1:3" s="18" customFormat="1" ht="15.75" x14ac:dyDescent="0.25">
      <c r="A172" s="38"/>
      <c r="B172" s="40" t="s">
        <v>192</v>
      </c>
      <c r="C172" s="62">
        <v>578.96</v>
      </c>
    </row>
    <row r="173" spans="1:3" s="18" customFormat="1" ht="15.75" x14ac:dyDescent="0.25">
      <c r="A173" s="38"/>
      <c r="B173" s="40" t="s">
        <v>193</v>
      </c>
      <c r="C173" s="62">
        <v>263.78999999999996</v>
      </c>
    </row>
    <row r="174" spans="1:3" s="18" customFormat="1" ht="15.75" x14ac:dyDescent="0.25">
      <c r="A174" s="38"/>
      <c r="B174" s="40" t="s">
        <v>194</v>
      </c>
      <c r="C174" s="62"/>
    </row>
    <row r="175" spans="1:3" s="18" customFormat="1" ht="15.75" x14ac:dyDescent="0.25">
      <c r="A175" s="38"/>
      <c r="B175" s="40" t="s">
        <v>195</v>
      </c>
      <c r="C175" s="62">
        <v>98.838739999999987</v>
      </c>
    </row>
    <row r="176" spans="1:3" s="18" customFormat="1" ht="15.75" x14ac:dyDescent="0.25">
      <c r="A176" s="38"/>
      <c r="B176" s="40" t="s">
        <v>196</v>
      </c>
      <c r="C176" s="62"/>
    </row>
    <row r="177" spans="1:3" s="18" customFormat="1" ht="15.75" x14ac:dyDescent="0.25">
      <c r="A177" s="38"/>
      <c r="B177" s="40" t="s">
        <v>197</v>
      </c>
      <c r="C177" s="62">
        <v>0</v>
      </c>
    </row>
    <row r="178" spans="1:3" s="18" customFormat="1" ht="15.75" x14ac:dyDescent="0.25">
      <c r="A178" s="38"/>
      <c r="B178" s="40" t="s">
        <v>198</v>
      </c>
      <c r="C178" s="62"/>
    </row>
    <row r="179" spans="1:3" s="18" customFormat="1" ht="15.75" x14ac:dyDescent="0.25">
      <c r="A179" s="38"/>
      <c r="B179" s="40" t="s">
        <v>199</v>
      </c>
      <c r="C179" s="62"/>
    </row>
    <row r="180" spans="1:3" s="18" customFormat="1" ht="31.5" x14ac:dyDescent="0.25">
      <c r="A180" s="38"/>
      <c r="B180" s="40" t="s">
        <v>200</v>
      </c>
      <c r="C180" s="62">
        <v>527.57999999999993</v>
      </c>
    </row>
    <row r="181" spans="1:3" s="18" customFormat="1" ht="31.5" x14ac:dyDescent="0.25">
      <c r="A181" s="39"/>
      <c r="B181" s="40" t="s">
        <v>201</v>
      </c>
      <c r="C181" s="62">
        <v>263.78999999999996</v>
      </c>
    </row>
    <row r="182" spans="1:3" s="18" customFormat="1" ht="15.75" x14ac:dyDescent="0.25">
      <c r="A182" s="39"/>
      <c r="B182" s="40" t="s">
        <v>202</v>
      </c>
      <c r="C182" s="62">
        <v>158.27399999999997</v>
      </c>
    </row>
    <row r="183" spans="1:3" s="18" customFormat="1" ht="31.5" x14ac:dyDescent="0.25">
      <c r="A183" s="39"/>
      <c r="B183" s="42" t="s">
        <v>203</v>
      </c>
      <c r="C183" s="62">
        <v>302.23800000000006</v>
      </c>
    </row>
    <row r="184" spans="1:3" s="18" customFormat="1" ht="15.75" x14ac:dyDescent="0.25">
      <c r="A184" s="39"/>
      <c r="B184" s="42" t="s">
        <v>204</v>
      </c>
      <c r="C184" s="62">
        <v>396.32</v>
      </c>
    </row>
    <row r="185" spans="1:3" s="18" customFormat="1" ht="15.75" x14ac:dyDescent="0.25">
      <c r="A185" s="39"/>
      <c r="B185" s="42" t="s">
        <v>205</v>
      </c>
      <c r="C185" s="62">
        <v>1146.3599999999999</v>
      </c>
    </row>
    <row r="186" spans="1:3" s="18" customFormat="1" ht="15.75" x14ac:dyDescent="0.25">
      <c r="A186" s="39"/>
      <c r="B186" s="42" t="s">
        <v>206</v>
      </c>
      <c r="C186" s="62">
        <v>195.1</v>
      </c>
    </row>
    <row r="187" spans="1:3" s="18" customFormat="1" ht="15.75" x14ac:dyDescent="0.25">
      <c r="A187" s="39"/>
      <c r="B187" s="50" t="s">
        <v>207</v>
      </c>
      <c r="C187" s="62">
        <v>2546.067</v>
      </c>
    </row>
    <row r="188" spans="1:3" s="18" customFormat="1" ht="15.75" x14ac:dyDescent="0.25">
      <c r="A188" s="39"/>
      <c r="B188" s="42" t="s">
        <v>208</v>
      </c>
      <c r="C188" s="62">
        <v>0</v>
      </c>
    </row>
    <row r="189" spans="1:3" s="18" customFormat="1" ht="15.75" x14ac:dyDescent="0.25">
      <c r="A189" s="38"/>
      <c r="B189" s="42" t="s">
        <v>209</v>
      </c>
      <c r="C189" s="62"/>
    </row>
    <row r="190" spans="1:3" s="18" customFormat="1" ht="31.5" x14ac:dyDescent="0.25">
      <c r="A190" s="38"/>
      <c r="B190" s="42" t="s">
        <v>210</v>
      </c>
      <c r="C190" s="62"/>
    </row>
    <row r="191" spans="1:3" s="18" customFormat="1" ht="15.75" x14ac:dyDescent="0.25">
      <c r="A191" s="38"/>
      <c r="B191" s="42" t="s">
        <v>211</v>
      </c>
      <c r="C191" s="62"/>
    </row>
    <row r="192" spans="1:3" s="18" customFormat="1" ht="31.5" x14ac:dyDescent="0.25">
      <c r="A192" s="38"/>
      <c r="B192" s="33" t="s">
        <v>212</v>
      </c>
      <c r="C192" s="62">
        <v>0</v>
      </c>
    </row>
    <row r="193" spans="1:3" s="18" customFormat="1" ht="15.75" x14ac:dyDescent="0.25">
      <c r="A193" s="38"/>
      <c r="B193" s="43" t="s">
        <v>213</v>
      </c>
      <c r="C193" s="62">
        <v>0</v>
      </c>
    </row>
    <row r="194" spans="1:3" s="18" customFormat="1" ht="15.75" x14ac:dyDescent="0.25">
      <c r="A194" s="38"/>
      <c r="B194" s="43" t="s">
        <v>214</v>
      </c>
      <c r="C194" s="62"/>
    </row>
    <row r="195" spans="1:3" s="18" customFormat="1" ht="15.75" x14ac:dyDescent="0.25">
      <c r="A195" s="38"/>
      <c r="B195" s="33" t="s">
        <v>215</v>
      </c>
      <c r="C195" s="62"/>
    </row>
    <row r="196" spans="1:3" s="18" customFormat="1" ht="15.75" x14ac:dyDescent="0.25">
      <c r="A196" s="38"/>
      <c r="B196" s="42" t="s">
        <v>216</v>
      </c>
      <c r="C196" s="62">
        <v>0</v>
      </c>
    </row>
    <row r="197" spans="1:3" s="18" customFormat="1" ht="15.75" x14ac:dyDescent="0.25">
      <c r="A197" s="38"/>
      <c r="B197" s="51" t="s">
        <v>217</v>
      </c>
      <c r="C197" s="62">
        <v>0</v>
      </c>
    </row>
    <row r="198" spans="1:3" s="18" customFormat="1" ht="15.75" x14ac:dyDescent="0.25">
      <c r="A198" s="38"/>
      <c r="B198" s="41" t="s">
        <v>218</v>
      </c>
      <c r="C198" s="62"/>
    </row>
    <row r="199" spans="1:3" s="18" customFormat="1" ht="15.75" x14ac:dyDescent="0.25">
      <c r="A199" s="38"/>
      <c r="B199" s="41" t="s">
        <v>219</v>
      </c>
      <c r="C199" s="62"/>
    </row>
    <row r="200" spans="1:3" s="18" customFormat="1" ht="15.75" x14ac:dyDescent="0.25">
      <c r="A200" s="38"/>
      <c r="B200" s="41" t="s">
        <v>220</v>
      </c>
      <c r="C200" s="62"/>
    </row>
    <row r="201" spans="1:3" s="18" customFormat="1" ht="15.75" x14ac:dyDescent="0.25">
      <c r="A201" s="38"/>
      <c r="B201" s="52" t="s">
        <v>221</v>
      </c>
      <c r="C201" s="62"/>
    </row>
    <row r="202" spans="1:3" s="18" customFormat="1" ht="15.75" x14ac:dyDescent="0.25">
      <c r="A202" s="27"/>
      <c r="B202" s="53" t="s">
        <v>222</v>
      </c>
      <c r="C202" s="62">
        <v>263.89999999999998</v>
      </c>
    </row>
    <row r="203" spans="1:3" s="18" customFormat="1" ht="15.75" x14ac:dyDescent="0.25">
      <c r="A203" s="27"/>
      <c r="B203" s="53" t="s">
        <v>223</v>
      </c>
      <c r="C203" s="62"/>
    </row>
    <row r="204" spans="1:3" s="18" customFormat="1" ht="15.75" x14ac:dyDescent="0.25">
      <c r="A204" s="27"/>
      <c r="B204" s="53" t="s">
        <v>224</v>
      </c>
      <c r="C204" s="62"/>
    </row>
    <row r="205" spans="1:3" s="18" customFormat="1" ht="15.75" x14ac:dyDescent="0.25">
      <c r="A205" s="27"/>
      <c r="B205" s="53" t="s">
        <v>225</v>
      </c>
      <c r="C205" s="62"/>
    </row>
    <row r="206" spans="1:3" s="18" customFormat="1" ht="15.75" x14ac:dyDescent="0.25">
      <c r="A206" s="27"/>
      <c r="B206" s="53" t="s">
        <v>226</v>
      </c>
      <c r="C206" s="62"/>
    </row>
    <row r="207" spans="1:3" s="18" customFormat="1" ht="15.75" x14ac:dyDescent="0.25">
      <c r="A207" s="27"/>
      <c r="B207" s="53" t="s">
        <v>227</v>
      </c>
      <c r="C207" s="62"/>
    </row>
    <row r="208" spans="1:3" s="18" customFormat="1" ht="15.75" x14ac:dyDescent="0.25">
      <c r="A208" s="27"/>
      <c r="B208" s="53" t="s">
        <v>228</v>
      </c>
      <c r="C208" s="62">
        <v>98.838739999999987</v>
      </c>
    </row>
    <row r="209" spans="1:3" s="18" customFormat="1" ht="15.75" x14ac:dyDescent="0.25">
      <c r="A209" s="27"/>
      <c r="B209" s="53" t="s">
        <v>229</v>
      </c>
      <c r="C209" s="62"/>
    </row>
    <row r="210" spans="1:3" s="18" customFormat="1" ht="15.75" x14ac:dyDescent="0.25">
      <c r="A210" s="27"/>
      <c r="B210" s="53" t="s">
        <v>230</v>
      </c>
      <c r="C210" s="62"/>
    </row>
    <row r="211" spans="1:3" s="18" customFormat="1" ht="31.5" x14ac:dyDescent="0.25">
      <c r="A211" s="39"/>
      <c r="B211" s="51" t="s">
        <v>231</v>
      </c>
      <c r="C211" s="62"/>
    </row>
    <row r="212" spans="1:3" s="18" customFormat="1" ht="15.75" x14ac:dyDescent="0.25">
      <c r="A212" s="39"/>
      <c r="B212" s="53" t="s">
        <v>232</v>
      </c>
      <c r="C212" s="62"/>
    </row>
    <row r="213" spans="1:3" s="18" customFormat="1" ht="15.75" x14ac:dyDescent="0.25">
      <c r="A213" s="39"/>
      <c r="B213" s="53" t="s">
        <v>233</v>
      </c>
      <c r="C213" s="62"/>
    </row>
    <row r="214" spans="1:3" s="18" customFormat="1" ht="15.75" x14ac:dyDescent="0.25">
      <c r="A214" s="39"/>
      <c r="B214" s="53" t="s">
        <v>234</v>
      </c>
      <c r="C214" s="62"/>
    </row>
    <row r="215" spans="1:3" s="18" customFormat="1" ht="15.75" x14ac:dyDescent="0.25">
      <c r="A215" s="39"/>
      <c r="B215" s="53" t="s">
        <v>235</v>
      </c>
      <c r="C215" s="62"/>
    </row>
    <row r="216" spans="1:3" s="18" customFormat="1" ht="31.5" x14ac:dyDescent="0.25">
      <c r="A216" s="41"/>
      <c r="B216" s="45" t="s">
        <v>236</v>
      </c>
      <c r="C216" s="62">
        <v>0</v>
      </c>
    </row>
    <row r="217" spans="1:3" s="18" customFormat="1" ht="15.75" x14ac:dyDescent="0.25">
      <c r="A217" s="44" t="s">
        <v>137</v>
      </c>
      <c r="B217" s="42" t="s">
        <v>237</v>
      </c>
      <c r="C217" s="62">
        <v>2576</v>
      </c>
    </row>
    <row r="218" spans="1:3" s="18" customFormat="1" ht="15.75" x14ac:dyDescent="0.25">
      <c r="A218" s="44" t="s">
        <v>139</v>
      </c>
      <c r="B218" s="42" t="s">
        <v>238</v>
      </c>
      <c r="C218" s="62">
        <v>1050</v>
      </c>
    </row>
    <row r="219" spans="1:3" s="18" customFormat="1" ht="15.75" x14ac:dyDescent="0.25">
      <c r="A219" s="44" t="s">
        <v>141</v>
      </c>
      <c r="B219" s="42" t="s">
        <v>239</v>
      </c>
      <c r="C219" s="62">
        <v>1500</v>
      </c>
    </row>
    <row r="220" spans="1:3" s="18" customFormat="1" ht="15.75" x14ac:dyDescent="0.25">
      <c r="A220" s="44"/>
      <c r="B220" s="42" t="s">
        <v>216</v>
      </c>
      <c r="C220" s="62">
        <v>0</v>
      </c>
    </row>
    <row r="221" spans="1:3" s="18" customFormat="1" ht="15.75" x14ac:dyDescent="0.25">
      <c r="A221" s="44"/>
      <c r="B221" s="51" t="s">
        <v>219</v>
      </c>
      <c r="C221" s="62"/>
    </row>
    <row r="222" spans="1:3" s="18" customFormat="1" ht="15.75" x14ac:dyDescent="0.25">
      <c r="A222" s="44"/>
      <c r="B222" s="51" t="s">
        <v>240</v>
      </c>
      <c r="C222" s="62"/>
    </row>
    <row r="223" spans="1:3" s="18" customFormat="1" ht="31.5" x14ac:dyDescent="0.25">
      <c r="A223" s="41"/>
      <c r="B223" s="51" t="s">
        <v>241</v>
      </c>
      <c r="C223" s="62"/>
    </row>
    <row r="224" spans="1:3" s="18" customFormat="1" ht="15.75" x14ac:dyDescent="0.25">
      <c r="A224" s="44"/>
      <c r="B224" s="53" t="s">
        <v>242</v>
      </c>
      <c r="C224" s="62"/>
    </row>
    <row r="225" spans="1:3" s="18" customFormat="1" ht="31.5" x14ac:dyDescent="0.25">
      <c r="A225" s="44"/>
      <c r="B225" s="51" t="s">
        <v>243</v>
      </c>
      <c r="C225" s="62"/>
    </row>
    <row r="226" spans="1:3" s="20" customFormat="1" ht="14.25" customHeight="1" x14ac:dyDescent="0.25">
      <c r="A226" s="44"/>
      <c r="B226" s="51" t="s">
        <v>244</v>
      </c>
      <c r="C226" s="62">
        <v>1190.8799999999999</v>
      </c>
    </row>
    <row r="227" spans="1:3" s="18" customFormat="1" ht="31.5" x14ac:dyDescent="0.25">
      <c r="A227" s="41"/>
      <c r="B227" s="45" t="s">
        <v>236</v>
      </c>
      <c r="C227" s="62">
        <v>0</v>
      </c>
    </row>
    <row r="228" spans="1:3" s="18" customFormat="1" ht="15.75" x14ac:dyDescent="0.25">
      <c r="A228" s="44" t="s">
        <v>137</v>
      </c>
      <c r="B228" s="41" t="s">
        <v>237</v>
      </c>
      <c r="C228" s="62">
        <v>2576</v>
      </c>
    </row>
    <row r="229" spans="1:3" s="18" customFormat="1" ht="15.75" x14ac:dyDescent="0.25">
      <c r="A229" s="44" t="s">
        <v>139</v>
      </c>
      <c r="B229" s="41" t="s">
        <v>238</v>
      </c>
      <c r="C229" s="62">
        <v>1050</v>
      </c>
    </row>
    <row r="230" spans="1:3" s="18" customFormat="1" ht="15.75" x14ac:dyDescent="0.25">
      <c r="A230" s="44" t="s">
        <v>141</v>
      </c>
      <c r="B230" s="41" t="s">
        <v>245</v>
      </c>
      <c r="C230" s="62">
        <v>2069.94</v>
      </c>
    </row>
    <row r="231" spans="1:3" s="18" customFormat="1" ht="15.75" x14ac:dyDescent="0.25">
      <c r="A231" s="27"/>
      <c r="B231" s="42" t="s">
        <v>216</v>
      </c>
      <c r="C231" s="62">
        <v>0</v>
      </c>
    </row>
    <row r="232" spans="1:3" s="18" customFormat="1" ht="15.75" x14ac:dyDescent="0.25">
      <c r="A232" s="27"/>
      <c r="B232" s="41" t="s">
        <v>218</v>
      </c>
      <c r="C232" s="62"/>
    </row>
    <row r="233" spans="1:3" s="18" customFormat="1" ht="15.75" x14ac:dyDescent="0.25">
      <c r="A233" s="27"/>
      <c r="B233" s="54" t="s">
        <v>246</v>
      </c>
      <c r="C233" s="62"/>
    </row>
    <row r="234" spans="1:3" s="18" customFormat="1" ht="15.75" x14ac:dyDescent="0.25">
      <c r="A234" s="27"/>
      <c r="B234" s="54" t="s">
        <v>247</v>
      </c>
      <c r="C234" s="62"/>
    </row>
    <row r="235" spans="1:3" s="18" customFormat="1" ht="15.75" x14ac:dyDescent="0.25">
      <c r="A235" s="27"/>
      <c r="B235" s="54" t="s">
        <v>248</v>
      </c>
      <c r="C235" s="62"/>
    </row>
    <row r="236" spans="1:3" s="18" customFormat="1" ht="15.75" x14ac:dyDescent="0.25">
      <c r="A236" s="27"/>
      <c r="B236" s="19" t="s">
        <v>249</v>
      </c>
      <c r="C236" s="62"/>
    </row>
    <row r="237" spans="1:3" s="18" customFormat="1" ht="15.75" x14ac:dyDescent="0.25">
      <c r="A237" s="27"/>
      <c r="B237" s="55" t="s">
        <v>250</v>
      </c>
      <c r="C237" s="62"/>
    </row>
    <row r="238" spans="1:3" s="18" customFormat="1" ht="20.25" customHeight="1" x14ac:dyDescent="0.25">
      <c r="A238" s="27"/>
      <c r="B238" s="42" t="s">
        <v>251</v>
      </c>
      <c r="C238" s="62">
        <v>43871.21</v>
      </c>
    </row>
    <row r="239" spans="1:3" s="18" customFormat="1" ht="15.75" x14ac:dyDescent="0.25">
      <c r="A239" s="27"/>
      <c r="B239" s="56" t="s">
        <v>252</v>
      </c>
      <c r="C239" s="62">
        <v>7647.66</v>
      </c>
    </row>
    <row r="240" spans="1:3" s="18" customFormat="1" ht="15.75" x14ac:dyDescent="0.25">
      <c r="A240" s="27"/>
      <c r="B240" s="59" t="s">
        <v>253</v>
      </c>
      <c r="C240" s="62">
        <v>7000</v>
      </c>
    </row>
    <row r="241" spans="1:6" s="18" customFormat="1" ht="15.75" x14ac:dyDescent="0.25">
      <c r="A241" s="27"/>
      <c r="B241" s="40" t="s">
        <v>254</v>
      </c>
      <c r="C241" s="62"/>
    </row>
    <row r="242" spans="1:6" s="18" customFormat="1" ht="15.75" x14ac:dyDescent="0.25">
      <c r="A242" s="27"/>
      <c r="B242" s="40" t="s">
        <v>255</v>
      </c>
      <c r="C242" s="62"/>
    </row>
    <row r="243" spans="1:6" s="18" customFormat="1" ht="15.75" x14ac:dyDescent="0.25">
      <c r="A243" s="27"/>
      <c r="B243" s="40" t="s">
        <v>256</v>
      </c>
      <c r="C243" s="62"/>
    </row>
    <row r="244" spans="1:6" s="18" customFormat="1" ht="15.75" x14ac:dyDescent="0.25">
      <c r="A244" s="27"/>
      <c r="B244" s="40" t="s">
        <v>257</v>
      </c>
      <c r="C244" s="62"/>
    </row>
    <row r="245" spans="1:6" s="18" customFormat="1" ht="15.75" x14ac:dyDescent="0.25">
      <c r="A245" s="27"/>
      <c r="B245" s="40" t="s">
        <v>258</v>
      </c>
      <c r="C245" s="62">
        <v>6990</v>
      </c>
    </row>
    <row r="246" spans="1:6" s="18" customFormat="1" ht="15.75" x14ac:dyDescent="0.25">
      <c r="A246" s="27"/>
      <c r="B246" s="40" t="s">
        <v>259</v>
      </c>
      <c r="C246" s="62">
        <v>317.05600000000004</v>
      </c>
    </row>
    <row r="247" spans="1:6" s="18" customFormat="1" ht="15.75" x14ac:dyDescent="0.25">
      <c r="A247" s="27"/>
      <c r="B247" s="40" t="s">
        <v>260</v>
      </c>
      <c r="C247" s="62"/>
    </row>
    <row r="248" spans="1:6" s="18" customFormat="1" ht="31.5" x14ac:dyDescent="0.25">
      <c r="A248" s="27"/>
      <c r="B248" s="40" t="s">
        <v>261</v>
      </c>
      <c r="C248" s="62">
        <v>1190.9466</v>
      </c>
    </row>
    <row r="249" spans="1:6" s="18" customFormat="1" ht="15.75" x14ac:dyDescent="0.25">
      <c r="A249" s="27"/>
      <c r="B249" s="40" t="s">
        <v>262</v>
      </c>
      <c r="C249" s="62"/>
    </row>
    <row r="250" spans="1:6" s="18" customFormat="1" ht="15.75" x14ac:dyDescent="0.25">
      <c r="A250" s="27"/>
      <c r="B250" s="36" t="s">
        <v>280</v>
      </c>
      <c r="C250" s="29">
        <f>SUM(C97:C249)</f>
        <v>124695.53707999999</v>
      </c>
    </row>
    <row r="251" spans="1:6" s="17" customFormat="1" ht="15.75" x14ac:dyDescent="0.25">
      <c r="A251" s="38"/>
      <c r="B251" s="36" t="s">
        <v>263</v>
      </c>
      <c r="C251" s="29">
        <f>716525.568*0.75</f>
        <v>537394.17599999998</v>
      </c>
    </row>
    <row r="252" spans="1:6" s="17" customFormat="1" ht="15.75" x14ac:dyDescent="0.25">
      <c r="A252" s="38" t="s">
        <v>264</v>
      </c>
      <c r="B252" s="36" t="s">
        <v>265</v>
      </c>
      <c r="C252" s="29">
        <v>171417.59999999998</v>
      </c>
    </row>
    <row r="253" spans="1:6" s="17" customFormat="1" ht="15.75" x14ac:dyDescent="0.25">
      <c r="A253" s="38" t="s">
        <v>266</v>
      </c>
      <c r="B253" s="36" t="s">
        <v>267</v>
      </c>
      <c r="C253" s="29">
        <f>C51+C57+C69+C77+C83+C86+C87+C88+C94+C250+C251+C252</f>
        <v>3971447.5600799997</v>
      </c>
    </row>
    <row r="254" spans="1:6" s="30" customFormat="1" ht="15.75" x14ac:dyDescent="0.25">
      <c r="A254" s="63"/>
      <c r="B254" s="64" t="s">
        <v>272</v>
      </c>
      <c r="C254" s="65">
        <v>3804639.16</v>
      </c>
      <c r="D254" s="66"/>
      <c r="E254" s="67"/>
      <c r="F254" s="67"/>
    </row>
    <row r="255" spans="1:6" s="68" customFormat="1" ht="15.75" x14ac:dyDescent="0.25">
      <c r="A255" s="63"/>
      <c r="B255" s="64" t="s">
        <v>273</v>
      </c>
      <c r="C255" s="65">
        <v>3754390.74</v>
      </c>
      <c r="D255" s="66"/>
      <c r="E255" s="66"/>
      <c r="F255" s="66"/>
    </row>
    <row r="256" spans="1:6" s="68" customFormat="1" ht="15.75" x14ac:dyDescent="0.25">
      <c r="A256" s="63"/>
      <c r="B256" s="64" t="s">
        <v>274</v>
      </c>
      <c r="C256" s="65">
        <v>7615.23</v>
      </c>
      <c r="D256" s="66"/>
      <c r="E256" s="66"/>
      <c r="F256" s="66"/>
    </row>
    <row r="257" spans="1:6" s="68" customFormat="1" ht="15.75" x14ac:dyDescent="0.25">
      <c r="A257" s="63"/>
      <c r="B257" s="64" t="s">
        <v>275</v>
      </c>
      <c r="C257" s="65">
        <v>18936.849999999999</v>
      </c>
      <c r="D257" s="66"/>
      <c r="E257" s="66"/>
      <c r="F257" s="66"/>
    </row>
    <row r="258" spans="1:6" s="68" customFormat="1" ht="15.75" x14ac:dyDescent="0.25">
      <c r="A258" s="63"/>
      <c r="B258" s="64" t="s">
        <v>276</v>
      </c>
      <c r="C258" s="65">
        <v>7615.23</v>
      </c>
      <c r="D258" s="66"/>
      <c r="E258" s="66"/>
      <c r="F258" s="66"/>
    </row>
    <row r="259" spans="1:6" s="68" customFormat="1" ht="15.75" x14ac:dyDescent="0.25">
      <c r="A259" s="63"/>
      <c r="B259" s="64" t="s">
        <v>277</v>
      </c>
      <c r="C259" s="65">
        <v>18936.849999999999</v>
      </c>
      <c r="D259" s="66"/>
      <c r="E259" s="66"/>
      <c r="F259" s="66"/>
    </row>
    <row r="260" spans="1:6" s="68" customFormat="1" ht="15.75" x14ac:dyDescent="0.25">
      <c r="A260" s="63"/>
      <c r="B260" s="64" t="s">
        <v>279</v>
      </c>
      <c r="C260" s="69">
        <f>C255+C257+C259-C253</f>
        <v>-179183.12007999932</v>
      </c>
      <c r="D260" s="67"/>
      <c r="E260" s="67"/>
      <c r="F260" s="67"/>
    </row>
    <row r="261" spans="1:6" s="68" customFormat="1" ht="15.75" x14ac:dyDescent="0.25">
      <c r="A261" s="63"/>
      <c r="B261" s="64" t="s">
        <v>278</v>
      </c>
      <c r="C261" s="69">
        <f>C41+C260</f>
        <v>-394719.11007999931</v>
      </c>
      <c r="D261" s="67"/>
      <c r="E261" s="67"/>
      <c r="F261" s="67"/>
    </row>
    <row r="262" spans="1:6" s="71" customFormat="1" ht="15.75" x14ac:dyDescent="0.25">
      <c r="A262" s="70"/>
      <c r="C262" s="70"/>
    </row>
    <row r="263" spans="1:6" s="71" customFormat="1" ht="15.75" x14ac:dyDescent="0.25">
      <c r="A263" s="70"/>
      <c r="C263" s="70"/>
    </row>
    <row r="264" spans="1:6" s="71" customFormat="1" ht="15.75" x14ac:dyDescent="0.25">
      <c r="A264" s="70"/>
      <c r="C264" s="70"/>
    </row>
    <row r="265" spans="1:6" s="74" customFormat="1" ht="15.75" x14ac:dyDescent="0.25">
      <c r="A265" s="72"/>
      <c r="B265" s="73"/>
    </row>
    <row r="266" spans="1:6" s="74" customFormat="1" ht="15.75" x14ac:dyDescent="0.25">
      <c r="A266" s="72"/>
      <c r="B266" s="73"/>
    </row>
  </sheetData>
  <mergeCells count="6">
    <mergeCell ref="A39:B39"/>
    <mergeCell ref="A1:B1"/>
    <mergeCell ref="A2:B2"/>
    <mergeCell ref="A3:B3"/>
    <mergeCell ref="A37:B37"/>
    <mergeCell ref="A38:B38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2024-01-31T06:45:17Z</dcterms:created>
  <dcterms:modified xsi:type="dcterms:W3CDTF">2024-03-14T05:56:18Z</dcterms:modified>
</cp:coreProperties>
</file>