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Панфилова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80" i="1" l="1"/>
  <c r="C47" i="1" l="1"/>
  <c r="C81" i="1" s="1"/>
  <c r="C84" i="1" s="1"/>
  <c r="C85" i="1" s="1"/>
  <c r="C79" i="1"/>
  <c r="C65" i="1"/>
  <c r="C61" i="1"/>
  <c r="C55" i="1"/>
</calcChain>
</file>

<file path=xl/sharedStrings.xml><?xml version="1.0" encoding="utf-8"?>
<sst xmlns="http://schemas.openxmlformats.org/spreadsheetml/2006/main" count="99" uniqueCount="99">
  <si>
    <t>РАСЧЕТ  ТАРИФА НА УСЛУГИ ПО СОДЕРЖАНИЮ И РЕМОНТУ ОБЩЕГО ИМУЩЕСТВА</t>
  </si>
  <si>
    <r>
      <t xml:space="preserve">                  СОБСТВЕННИКОВ ПОМЕЩЕНИЙ НА </t>
    </r>
    <r>
      <rPr>
        <b/>
        <sz val="10"/>
        <rFont val="Arial"/>
        <family val="2"/>
        <charset val="204"/>
      </rPr>
      <t>2015</t>
    </r>
    <r>
      <rPr>
        <sz val="10"/>
        <rFont val="Arial"/>
        <family val="2"/>
        <charset val="204"/>
      </rPr>
      <t xml:space="preserve">  МКД   ПО АДРЕСУ:</t>
    </r>
  </si>
  <si>
    <t>Пвнфилова, 1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</si>
  <si>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</si>
  <si>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</si>
  <si>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</si>
  <si>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</si>
  <si>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</si>
  <si>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</si>
  <si>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</si>
  <si>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</si>
  <si>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</si>
  <si>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</si>
  <si>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</si>
  <si>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</si>
  <si>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</si>
  <si>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</si>
  <si>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</si>
  <si>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</si>
  <si>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</si>
  <si>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</si>
  <si>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и текущему ремонту общего имущества в многоквартирном доме</t>
  </si>
  <si>
    <t>1.Содержание помещений общего пользования</t>
  </si>
  <si>
    <t xml:space="preserve"> 1.6</t>
  </si>
  <si>
    <t>Очистка  площади чердака  и  подвала от мусора</t>
  </si>
  <si>
    <t xml:space="preserve"> 1.7</t>
  </si>
  <si>
    <t>Удаление   снега с кровли, сбивание сосулей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</si>
  <si>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</si>
  <si>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</si>
  <si>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</si>
  <si>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</si>
  <si>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</si>
  <si>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</si>
  <si>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</si>
  <si>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</si>
  <si>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</si>
  <si>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</si>
  <si>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</si>
  <si>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</si>
  <si>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</si>
  <si>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</si>
  <si>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</si>
  <si>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</si>
  <si>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</si>
  <si>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>Уборка контейнерной площадки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</si>
  <si>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</si>
  <si>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</si>
  <si>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</si>
  <si>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</si>
  <si>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</si>
  <si>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</si>
  <si>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</si>
  <si>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</si>
  <si>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</si>
  <si>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</si>
  <si>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</si>
  <si>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</si>
  <si>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</si>
  <si>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</si>
  <si>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</si>
  <si>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</si>
  <si>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</si>
  <si>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</si>
  <si>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</si>
  <si>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</si>
  <si>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</si>
  <si>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</si>
  <si>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</si>
  <si>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</si>
  <si>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</si>
  <si>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</si>
  <si>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</si>
  <si>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</si>
  <si>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</si>
  <si>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</si>
  <si>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</si>
  <si>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>снятие и запись показаний, обработка информации и занесение в компьютер, передача данных для расчета с энергоснабжающей организацией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</si>
  <si>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</si>
  <si>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</si>
  <si>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</si>
  <si>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</si>
  <si>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>замена прокладки на ревизию канализации Ду 100 мм:</t>
  </si>
  <si>
    <t>а</t>
  </si>
  <si>
    <t>перемонтаж болтовых соединений</t>
  </si>
  <si>
    <t>б</t>
  </si>
  <si>
    <t>устройство пористой техпластины 6мм</t>
  </si>
  <si>
    <t>ершение канализационного стояка кв.6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</si>
  <si>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</si>
  <si>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</si>
  <si>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</si>
  <si>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</si>
  <si>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 xml:space="preserve">по управлению и обслуживанию </t>
  </si>
  <si>
    <t>МКД по ул.Панфилова 1</t>
  </si>
  <si>
    <t xml:space="preserve">Отчет за 2023 г </t>
  </si>
  <si>
    <t>Результат на 01.01.2023 г.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</si>
  <si>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</si>
  <si>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</si>
  <si>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</si>
  <si>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2023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</si>
</sst>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3" fillId="0" borderId="1" xfId="0" applyFont="1" applyFill="1" applyBorder="1"/>
    <xf numFmtId="0" fontId="2" fillId="0" borderId="2" xfId="0" applyFont="1" applyFill="1" applyBorder="1"/>
    <xf numFmtId="0" fontId="2" fillId="0" borderId="2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/>
    <xf numFmtId="0" fontId="5" fillId="0" borderId="0" xfId="0" applyFont="1" applyFill="1"/>
    <xf numFmtId="2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2" fontId="6" fillId="0" borderId="0" xfId="1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/>
    <xf numFmtId="2" fontId="5" fillId="0" borderId="0" xfId="0" applyNumberFormat="1" applyFont="1" applyFill="1" applyAlignment="1"/>
    <xf numFmtId="0" fontId="6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/>
    <xf numFmtId="2" fontId="5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2" fontId="6" fillId="0" borderId="1" xfId="2" applyNumberFormat="1" applyFont="1" applyBorder="1" applyAlignment="1"/>
    <xf numFmtId="0" fontId="5" fillId="0" borderId="0" xfId="0" applyFont="1" applyFill="1" applyBorder="1"/>
    <xf numFmtId="0" fontId="5" fillId="0" borderId="1" xfId="0" applyNumberFormat="1" applyFont="1" applyFill="1" applyBorder="1"/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49" fontId="5" fillId="0" borderId="1" xfId="0" applyNumberFormat="1" applyFont="1" applyFill="1" applyBorder="1"/>
    <xf numFmtId="0" fontId="8" fillId="0" borderId="1" xfId="0" applyFont="1" applyBorder="1" applyAlignment="1">
      <alignment wrapText="1"/>
    </xf>
    <xf numFmtId="0" fontId="6" fillId="0" borderId="1" xfId="0" applyNumberFormat="1" applyFont="1" applyFill="1" applyBorder="1"/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/>
    <xf numFmtId="0" fontId="8" fillId="0" borderId="1" xfId="0" applyFont="1" applyBorder="1" applyAlignment="1">
      <alignment horizontal="center"/>
    </xf>
    <xf numFmtId="0" fontId="6" fillId="0" borderId="1" xfId="0" applyFont="1" applyBorder="1"/>
    <xf numFmtId="0" fontId="8" fillId="0" borderId="1" xfId="0" applyFont="1" applyBorder="1"/>
    <xf numFmtId="0" fontId="5" fillId="0" borderId="1" xfId="0" applyFont="1" applyBorder="1"/>
    <xf numFmtId="2" fontId="5" fillId="0" borderId="1" xfId="0" applyNumberFormat="1" applyFont="1" applyFill="1" applyBorder="1"/>
    <xf numFmtId="2" fontId="6" fillId="0" borderId="1" xfId="0" applyNumberFormat="1" applyFont="1" applyFill="1" applyBorder="1"/>
    <xf numFmtId="2" fontId="8" fillId="0" borderId="1" xfId="0" applyNumberFormat="1" applyFont="1" applyFill="1" applyBorder="1"/>
    <xf numFmtId="0" fontId="6" fillId="0" borderId="1" xfId="0" applyFont="1" applyFill="1" applyBorder="1"/>
    <xf numFmtId="2" fontId="5" fillId="0" borderId="1" xfId="1" applyNumberFormat="1" applyFont="1" applyBorder="1" applyAlignment="1">
      <alignment horizontal="center"/>
    </xf>
    <xf numFmtId="0" fontId="6" fillId="0" borderId="1" xfId="1" applyFont="1" applyBorder="1"/>
    <xf numFmtId="2" fontId="6" fillId="0" borderId="1" xfId="2" applyNumberFormat="1" applyFont="1" applyFill="1" applyBorder="1" applyAlignment="1"/>
    <xf numFmtId="2" fontId="5" fillId="0" borderId="0" xfId="1" applyNumberFormat="1" applyFont="1"/>
    <xf numFmtId="0" fontId="5" fillId="0" borderId="0" xfId="1" applyFont="1"/>
    <xf numFmtId="0" fontId="5" fillId="0" borderId="0" xfId="0" applyFont="1" applyFill="1" applyAlignment="1">
      <alignment vertical="center"/>
    </xf>
    <xf numFmtId="0" fontId="5" fillId="0" borderId="0" xfId="0" applyFont="1" applyBorder="1" applyAlignment="1">
      <alignment vertical="center"/>
    </xf>
    <xf numFmtId="2" fontId="5" fillId="0" borderId="0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left"/>
    </xf>
    <xf numFmtId="0" fontId="6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abSelected="1" topLeftCell="A27" workbookViewId="0">
      <selection activeCell="H86" sqref="H86"/>
    </sheetView>
  </sheetViews>
  <sheetFormatPr defaultColWidth="8.28515625" defaultRowHeight="12.75" x14ac:dyDescent="0.2"/>
  <cols>
    <col min="1" max="1" width="8.140625" style="1" customWidth="1"/>
    <col min="2" max="2" width="79.7109375" style="1" customWidth="1"/>
    <col min="3" max="3" width="12.42578125" style="1" customWidth="1"/>
    <col min="4" max="200" width="9.140625" style="1" customWidth="1"/>
    <col min="201" max="201" width="5.28515625" style="1" customWidth="1"/>
    <col min="202" max="202" width="50.28515625" style="1" customWidth="1"/>
    <col min="203" max="203" width="8.42578125" style="1" customWidth="1"/>
    <col min="204" max="204" width="7.28515625" style="1" customWidth="1"/>
    <col min="205" max="205" width="8.140625" style="1" customWidth="1"/>
    <col min="206" max="206" width="6.85546875" style="1" customWidth="1"/>
    <col min="207" max="207" width="8.140625" style="1" customWidth="1"/>
    <col min="208" max="208" width="10" style="1" customWidth="1"/>
    <col min="209" max="209" width="9.28515625" style="1" customWidth="1"/>
    <col min="210" max="211" width="7.28515625" style="1" customWidth="1"/>
    <col min="212" max="212" width="9.140625" style="1" customWidth="1"/>
    <col min="213" max="221" width="7.28515625" style="1" customWidth="1"/>
    <col min="222" max="224" width="9.140625" style="1" customWidth="1"/>
    <col min="225" max="225" width="8.28515625" style="1" customWidth="1"/>
    <col min="226" max="226" width="7.7109375" style="1" customWidth="1"/>
    <col min="227" max="227" width="8.42578125" style="1" customWidth="1"/>
    <col min="228" max="229" width="11.85546875" style="1" customWidth="1"/>
    <col min="230" max="230" width="8.28515625" style="1" customWidth="1"/>
    <col min="231" max="231" width="5.5703125" style="1" customWidth="1"/>
    <col min="232" max="232" width="11.140625" style="1" customWidth="1"/>
    <col min="233" max="243" width="9.140625" style="1" customWidth="1"/>
    <col min="244" max="244" width="9.42578125" style="1" customWidth="1"/>
    <col min="245" max="252" width="9.140625" style="1" customWidth="1"/>
    <col min="253" max="253" width="7.42578125" style="1" customWidth="1"/>
    <col min="254" max="254" width="7.7109375" style="1" customWidth="1"/>
    <col min="255" max="255" width="8.85546875" style="1" customWidth="1"/>
    <col min="256" max="16384" width="8.28515625" style="1"/>
  </cols>
  <sheetData>
    <row r="1" spans="1:2" hidden="1" x14ac:dyDescent="0.2"/>
    <row r="2" spans="1:2" hidden="1" x14ac:dyDescent="0.2">
      <c r="B2" s="1" t="s">
        <v>0</v>
      </c>
    </row>
    <row r="3" spans="1:2" hidden="1" x14ac:dyDescent="0.2">
      <c r="B3" s="1" t="s">
        <v>1</v>
      </c>
    </row>
    <row r="4" spans="1:2" hidden="1" x14ac:dyDescent="0.2">
      <c r="B4" s="2" t="s">
        <v>2</v>
      </c>
    </row>
    <row r="5" spans="1:2" hidden="1" x14ac:dyDescent="0.2">
      <c r="A5" s="3"/>
      <c r="B5" s="3"/>
    </row>
    <row r="6" spans="1:2" hidden="1" x14ac:dyDescent="0.2">
      <c r="A6" s="4">
        <v>1</v>
      </c>
      <c r="B6" s="4">
        <v>2</v>
      </c>
    </row>
    <row r="7" spans="1:2" hidden="1" x14ac:dyDescent="0.2">
      <c r="A7" s="4"/>
      <c r="B7" s="5" t="s">
        <v>3</v>
      </c>
    </row>
    <row r="8" spans="1:2" hidden="1" x14ac:dyDescent="0.2">
      <c r="A8" s="4">
        <v>1</v>
      </c>
      <c r="B8" s="3" t="s">
        <v>4</v>
      </c>
    </row>
    <row r="9" spans="1:2" hidden="1" x14ac:dyDescent="0.2">
      <c r="A9" s="4">
        <v>3</v>
      </c>
      <c r="B9" s="3" t="s">
        <v>5</v>
      </c>
    </row>
    <row r="10" spans="1:2" hidden="1" x14ac:dyDescent="0.2">
      <c r="A10" s="4">
        <v>4</v>
      </c>
      <c r="B10" s="3" t="s">
        <v>6</v>
      </c>
    </row>
    <row r="11" spans="1:2" hidden="1" x14ac:dyDescent="0.2">
      <c r="A11" s="4"/>
      <c r="B11" s="3" t="s">
        <v>7</v>
      </c>
    </row>
    <row r="12" spans="1:2" hidden="1" x14ac:dyDescent="0.2">
      <c r="A12" s="4"/>
      <c r="B12" s="3" t="s">
        <v>8</v>
      </c>
    </row>
    <row r="13" spans="1:2" hidden="1" x14ac:dyDescent="0.2">
      <c r="A13" s="4">
        <v>5</v>
      </c>
      <c r="B13" s="3" t="s">
        <v>9</v>
      </c>
    </row>
    <row r="14" spans="1:2" hidden="1" x14ac:dyDescent="0.2">
      <c r="A14" s="4">
        <v>7</v>
      </c>
      <c r="B14" s="3" t="s">
        <v>10</v>
      </c>
    </row>
    <row r="15" spans="1:2" hidden="1" x14ac:dyDescent="0.2">
      <c r="A15" s="4">
        <v>8</v>
      </c>
      <c r="B15" s="3" t="s">
        <v>11</v>
      </c>
    </row>
    <row r="16" spans="1:2" ht="13.5" hidden="1" customHeight="1" x14ac:dyDescent="0.2">
      <c r="A16" s="4">
        <v>9</v>
      </c>
      <c r="B16" s="3" t="s">
        <v>12</v>
      </c>
    </row>
    <row r="17" spans="1:3" hidden="1" x14ac:dyDescent="0.2">
      <c r="A17" s="4">
        <v>10</v>
      </c>
      <c r="B17" s="3" t="s">
        <v>13</v>
      </c>
    </row>
    <row r="18" spans="1:3" hidden="1" x14ac:dyDescent="0.2">
      <c r="A18" s="4">
        <v>11</v>
      </c>
      <c r="B18" s="3" t="s">
        <v>14</v>
      </c>
    </row>
    <row r="19" spans="1:3" hidden="1" x14ac:dyDescent="0.2">
      <c r="A19" s="4">
        <v>12</v>
      </c>
      <c r="B19" s="3" t="s">
        <v>15</v>
      </c>
    </row>
    <row r="20" spans="1:3" hidden="1" x14ac:dyDescent="0.2">
      <c r="A20" s="4">
        <v>13</v>
      </c>
      <c r="B20" s="3" t="s">
        <v>16</v>
      </c>
    </row>
    <row r="21" spans="1:3" hidden="1" x14ac:dyDescent="0.2">
      <c r="A21" s="4">
        <v>14</v>
      </c>
      <c r="B21" s="3" t="s">
        <v>17</v>
      </c>
    </row>
    <row r="22" spans="1:3" hidden="1" x14ac:dyDescent="0.2">
      <c r="A22" s="4">
        <v>15</v>
      </c>
      <c r="B22" s="3" t="s">
        <v>18</v>
      </c>
    </row>
    <row r="23" spans="1:3" hidden="1" x14ac:dyDescent="0.2">
      <c r="A23" s="4">
        <v>16</v>
      </c>
      <c r="B23" s="3" t="s">
        <v>19</v>
      </c>
    </row>
    <row r="24" spans="1:3" hidden="1" x14ac:dyDescent="0.2">
      <c r="A24" s="4">
        <v>17</v>
      </c>
      <c r="B24" s="3" t="s">
        <v>20</v>
      </c>
    </row>
    <row r="25" spans="1:3" hidden="1" x14ac:dyDescent="0.2">
      <c r="A25" s="6"/>
      <c r="B25" s="7"/>
    </row>
    <row r="26" spans="1:3" hidden="1" x14ac:dyDescent="0.2">
      <c r="A26" s="8"/>
      <c r="B26" s="9"/>
    </row>
    <row r="27" spans="1:3" s="13" customFormat="1" ht="15.75" x14ac:dyDescent="0.25">
      <c r="A27" s="50" t="s">
        <v>93</v>
      </c>
      <c r="B27" s="50"/>
      <c r="C27" s="12"/>
    </row>
    <row r="28" spans="1:3" s="13" customFormat="1" ht="15.75" x14ac:dyDescent="0.25">
      <c r="A28" s="50" t="s">
        <v>91</v>
      </c>
      <c r="B28" s="50"/>
      <c r="C28" s="12"/>
    </row>
    <row r="29" spans="1:3" s="13" customFormat="1" ht="15.75" x14ac:dyDescent="0.25">
      <c r="A29" s="14"/>
      <c r="B29" s="15" t="s">
        <v>21</v>
      </c>
      <c r="C29" s="12"/>
    </row>
    <row r="30" spans="1:3" s="13" customFormat="1" ht="15.75" x14ac:dyDescent="0.25">
      <c r="A30" s="50" t="s">
        <v>92</v>
      </c>
      <c r="B30" s="50"/>
      <c r="C30" s="12"/>
    </row>
    <row r="31" spans="1:3" s="11" customFormat="1" ht="15.75" x14ac:dyDescent="0.25">
      <c r="A31" s="16"/>
      <c r="B31" s="17"/>
      <c r="C31" s="18"/>
    </row>
    <row r="32" spans="1:3" s="11" customFormat="1" ht="15.75" x14ac:dyDescent="0.25">
      <c r="A32" s="16"/>
      <c r="B32" s="19"/>
      <c r="C32" s="20"/>
    </row>
    <row r="33" spans="1:3" s="24" customFormat="1" ht="15.75" x14ac:dyDescent="0.25">
      <c r="A33" s="21"/>
      <c r="B33" s="22" t="s">
        <v>94</v>
      </c>
      <c r="C33" s="23">
        <v>119140.548</v>
      </c>
    </row>
    <row r="34" spans="1:3" ht="15.75" x14ac:dyDescent="0.25">
      <c r="A34" s="32"/>
      <c r="B34" s="27" t="s">
        <v>22</v>
      </c>
      <c r="C34" s="32"/>
    </row>
    <row r="35" spans="1:3" ht="15.75" x14ac:dyDescent="0.25">
      <c r="A35" s="25" t="s">
        <v>23</v>
      </c>
      <c r="B35" s="26" t="s">
        <v>24</v>
      </c>
      <c r="C35" s="37">
        <v>0</v>
      </c>
    </row>
    <row r="36" spans="1:3" ht="15.75" x14ac:dyDescent="0.25">
      <c r="A36" s="25" t="s">
        <v>25</v>
      </c>
      <c r="B36" s="26" t="s">
        <v>26</v>
      </c>
      <c r="C36" s="37">
        <v>0</v>
      </c>
    </row>
    <row r="37" spans="1:3" ht="15.75" x14ac:dyDescent="0.25">
      <c r="A37" s="25"/>
      <c r="B37" s="27" t="s">
        <v>27</v>
      </c>
      <c r="C37" s="37">
        <v>0</v>
      </c>
    </row>
    <row r="38" spans="1:3" ht="15.75" x14ac:dyDescent="0.25">
      <c r="A38" s="25" t="s">
        <v>28</v>
      </c>
      <c r="B38" s="27" t="s">
        <v>29</v>
      </c>
      <c r="C38" s="37"/>
    </row>
    <row r="39" spans="1:3" ht="15.75" x14ac:dyDescent="0.25">
      <c r="A39" s="25" t="s">
        <v>30</v>
      </c>
      <c r="B39" s="26" t="s">
        <v>31</v>
      </c>
      <c r="C39" s="37">
        <v>3016.5719999999997</v>
      </c>
    </row>
    <row r="40" spans="1:3" ht="15.75" x14ac:dyDescent="0.25">
      <c r="A40" s="25" t="s">
        <v>32</v>
      </c>
      <c r="B40" s="26" t="s">
        <v>33</v>
      </c>
      <c r="C40" s="37">
        <v>1805.1120000000001</v>
      </c>
    </row>
    <row r="41" spans="1:3" ht="15.75" x14ac:dyDescent="0.25">
      <c r="A41" s="25" t="s">
        <v>34</v>
      </c>
      <c r="B41" s="26" t="s">
        <v>35</v>
      </c>
      <c r="C41" s="37">
        <v>1182.1800000000003</v>
      </c>
    </row>
    <row r="42" spans="1:3" ht="15.75" x14ac:dyDescent="0.25">
      <c r="A42" s="25" t="s">
        <v>36</v>
      </c>
      <c r="B42" s="26" t="s">
        <v>37</v>
      </c>
      <c r="C42" s="37">
        <v>1739.6960000000001</v>
      </c>
    </row>
    <row r="43" spans="1:3" ht="15.75" x14ac:dyDescent="0.25">
      <c r="A43" s="25" t="s">
        <v>38</v>
      </c>
      <c r="B43" s="26" t="s">
        <v>39</v>
      </c>
      <c r="C43" s="37">
        <v>763.2</v>
      </c>
    </row>
    <row r="44" spans="1:3" ht="31.5" x14ac:dyDescent="0.25">
      <c r="A44" s="25" t="s">
        <v>40</v>
      </c>
      <c r="B44" s="26" t="s">
        <v>41</v>
      </c>
      <c r="C44" s="37">
        <v>2117.232</v>
      </c>
    </row>
    <row r="45" spans="1:3" ht="15.75" x14ac:dyDescent="0.25">
      <c r="A45" s="25" t="s">
        <v>42</v>
      </c>
      <c r="B45" s="26" t="s">
        <v>43</v>
      </c>
      <c r="C45" s="37">
        <v>14.2</v>
      </c>
    </row>
    <row r="46" spans="1:3" ht="15.75" x14ac:dyDescent="0.25">
      <c r="A46" s="28"/>
      <c r="B46" s="29" t="s">
        <v>44</v>
      </c>
      <c r="C46" s="37">
        <v>168.55500000000001</v>
      </c>
    </row>
    <row r="47" spans="1:3" ht="15.75" x14ac:dyDescent="0.25">
      <c r="A47" s="25"/>
      <c r="B47" s="27" t="s">
        <v>45</v>
      </c>
      <c r="C47" s="38">
        <f>SUM(C39:C46)</f>
        <v>10806.747000000001</v>
      </c>
    </row>
    <row r="48" spans="1:3" ht="15.75" x14ac:dyDescent="0.25">
      <c r="A48" s="25"/>
      <c r="B48" s="27" t="s">
        <v>46</v>
      </c>
      <c r="C48" s="37"/>
    </row>
    <row r="49" spans="1:3" ht="31.5" x14ac:dyDescent="0.25">
      <c r="A49" s="25" t="s">
        <v>47</v>
      </c>
      <c r="B49" s="26" t="s">
        <v>48</v>
      </c>
      <c r="C49" s="37">
        <v>0</v>
      </c>
    </row>
    <row r="50" spans="1:3" s="10" customFormat="1" ht="18" customHeight="1" x14ac:dyDescent="0.25">
      <c r="A50" s="25"/>
      <c r="B50" s="26" t="s">
        <v>49</v>
      </c>
      <c r="C50" s="39">
        <v>4952.5</v>
      </c>
    </row>
    <row r="51" spans="1:3" s="10" customFormat="1" ht="18.75" customHeight="1" x14ac:dyDescent="0.25">
      <c r="A51" s="25"/>
      <c r="B51" s="26" t="s">
        <v>50</v>
      </c>
      <c r="C51" s="39">
        <v>4971.2</v>
      </c>
    </row>
    <row r="52" spans="1:3" s="10" customFormat="1" ht="16.5" customHeight="1" x14ac:dyDescent="0.25">
      <c r="A52" s="25"/>
      <c r="B52" s="26" t="s">
        <v>51</v>
      </c>
      <c r="C52" s="39">
        <v>2633.8</v>
      </c>
    </row>
    <row r="53" spans="1:3" s="10" customFormat="1" ht="18" customHeight="1" x14ac:dyDescent="0.25">
      <c r="A53" s="25"/>
      <c r="B53" s="26" t="s">
        <v>52</v>
      </c>
      <c r="C53" s="39">
        <v>369.2</v>
      </c>
    </row>
    <row r="54" spans="1:3" s="10" customFormat="1" ht="20.25" customHeight="1" x14ac:dyDescent="0.25">
      <c r="A54" s="25"/>
      <c r="B54" s="26" t="s">
        <v>53</v>
      </c>
      <c r="C54" s="39">
        <v>2168.52</v>
      </c>
    </row>
    <row r="55" spans="1:3" ht="15.75" x14ac:dyDescent="0.25">
      <c r="A55" s="25"/>
      <c r="B55" s="27" t="s">
        <v>54</v>
      </c>
      <c r="C55" s="38">
        <f>SUM(C50:C54)</f>
        <v>15095.220000000001</v>
      </c>
    </row>
    <row r="56" spans="1:3" ht="15.75" x14ac:dyDescent="0.25">
      <c r="A56" s="25"/>
      <c r="B56" s="27" t="s">
        <v>55</v>
      </c>
      <c r="C56" s="37"/>
    </row>
    <row r="57" spans="1:3" ht="15.75" x14ac:dyDescent="0.25">
      <c r="A57" s="25" t="s">
        <v>56</v>
      </c>
      <c r="B57" s="26" t="s">
        <v>57</v>
      </c>
      <c r="C57" s="37">
        <v>1606.23</v>
      </c>
    </row>
    <row r="58" spans="1:3" ht="15.75" x14ac:dyDescent="0.25">
      <c r="A58" s="25" t="s">
        <v>58</v>
      </c>
      <c r="B58" s="26" t="s">
        <v>59</v>
      </c>
      <c r="C58" s="37">
        <v>0</v>
      </c>
    </row>
    <row r="59" spans="1:3" ht="15.75" x14ac:dyDescent="0.25">
      <c r="A59" s="25" t="s">
        <v>60</v>
      </c>
      <c r="B59" s="26" t="s">
        <v>61</v>
      </c>
      <c r="C59" s="37">
        <v>4071.76</v>
      </c>
    </row>
    <row r="60" spans="1:3" ht="31.5" x14ac:dyDescent="0.25">
      <c r="A60" s="25" t="s">
        <v>62</v>
      </c>
      <c r="B60" s="26" t="s">
        <v>63</v>
      </c>
      <c r="C60" s="37">
        <v>1606.23</v>
      </c>
    </row>
    <row r="61" spans="1:3" ht="15.75" x14ac:dyDescent="0.25">
      <c r="A61" s="25"/>
      <c r="B61" s="27" t="s">
        <v>64</v>
      </c>
      <c r="C61" s="38">
        <f>SUM(C57:C60)</f>
        <v>7284.2199999999993</v>
      </c>
    </row>
    <row r="62" spans="1:3" ht="15.75" x14ac:dyDescent="0.25">
      <c r="A62" s="25"/>
      <c r="B62" s="27" t="s">
        <v>65</v>
      </c>
      <c r="C62" s="37"/>
    </row>
    <row r="63" spans="1:3" ht="31.5" x14ac:dyDescent="0.25">
      <c r="A63" s="25" t="s">
        <v>66</v>
      </c>
      <c r="B63" s="26" t="s">
        <v>67</v>
      </c>
      <c r="C63" s="37">
        <v>4124.6400000000012</v>
      </c>
    </row>
    <row r="64" spans="1:3" ht="15.75" x14ac:dyDescent="0.25">
      <c r="A64" s="25" t="s">
        <v>68</v>
      </c>
      <c r="B64" s="26" t="s">
        <v>69</v>
      </c>
      <c r="C64" s="37">
        <v>1150.1400000000001</v>
      </c>
    </row>
    <row r="65" spans="1:3" ht="15.75" x14ac:dyDescent="0.25">
      <c r="A65" s="25"/>
      <c r="B65" s="27" t="s">
        <v>70</v>
      </c>
      <c r="C65" s="38">
        <f>SUM(C63:C64)</f>
        <v>5274.7800000000016</v>
      </c>
    </row>
    <row r="66" spans="1:3" ht="15.75" x14ac:dyDescent="0.25">
      <c r="A66" s="25"/>
      <c r="B66" s="26"/>
      <c r="C66" s="37"/>
    </row>
    <row r="67" spans="1:3" ht="15.75" x14ac:dyDescent="0.25">
      <c r="A67" s="30" t="s">
        <v>71</v>
      </c>
      <c r="B67" s="26" t="s">
        <v>72</v>
      </c>
      <c r="C67" s="37">
        <v>0</v>
      </c>
    </row>
    <row r="68" spans="1:3" ht="15.75" x14ac:dyDescent="0.25">
      <c r="A68" s="30" t="s">
        <v>73</v>
      </c>
      <c r="B68" s="26" t="s">
        <v>74</v>
      </c>
      <c r="C68" s="37">
        <v>0</v>
      </c>
    </row>
    <row r="69" spans="1:3" ht="15.75" x14ac:dyDescent="0.25">
      <c r="A69" s="25"/>
      <c r="B69" s="26"/>
      <c r="C69" s="37">
        <v>0</v>
      </c>
    </row>
    <row r="70" spans="1:3" ht="15.75" x14ac:dyDescent="0.25">
      <c r="A70" s="25"/>
      <c r="B70" s="27" t="s">
        <v>75</v>
      </c>
      <c r="C70" s="37"/>
    </row>
    <row r="71" spans="1:3" ht="31.5" x14ac:dyDescent="0.25">
      <c r="A71" s="25"/>
      <c r="B71" s="31" t="s">
        <v>76</v>
      </c>
      <c r="C71" s="37">
        <v>3938.52</v>
      </c>
    </row>
    <row r="72" spans="1:3" ht="15.75" x14ac:dyDescent="0.25">
      <c r="A72" s="25"/>
      <c r="B72" s="27" t="s">
        <v>77</v>
      </c>
      <c r="C72" s="38">
        <v>3938.52</v>
      </c>
    </row>
    <row r="73" spans="1:3" ht="15.75" x14ac:dyDescent="0.25">
      <c r="A73" s="25"/>
      <c r="B73" s="27" t="s">
        <v>78</v>
      </c>
      <c r="C73" s="37"/>
    </row>
    <row r="74" spans="1:3" ht="31.5" x14ac:dyDescent="0.25">
      <c r="A74" s="25" t="s">
        <v>79</v>
      </c>
      <c r="B74" s="27" t="s">
        <v>80</v>
      </c>
      <c r="C74" s="37">
        <v>0</v>
      </c>
    </row>
    <row r="75" spans="1:3" ht="15.75" x14ac:dyDescent="0.25">
      <c r="A75" s="33"/>
      <c r="B75" s="34" t="s">
        <v>81</v>
      </c>
      <c r="C75" s="37">
        <v>0</v>
      </c>
    </row>
    <row r="76" spans="1:3" ht="15.75" x14ac:dyDescent="0.25">
      <c r="A76" s="33" t="s">
        <v>82</v>
      </c>
      <c r="B76" s="35" t="s">
        <v>83</v>
      </c>
      <c r="C76" s="37">
        <v>401.64</v>
      </c>
    </row>
    <row r="77" spans="1:3" ht="15.75" x14ac:dyDescent="0.25">
      <c r="A77" s="33" t="s">
        <v>84</v>
      </c>
      <c r="B77" s="35" t="s">
        <v>85</v>
      </c>
      <c r="C77" s="37">
        <v>117.6</v>
      </c>
    </row>
    <row r="78" spans="1:3" ht="15.75" x14ac:dyDescent="0.25">
      <c r="A78" s="33"/>
      <c r="B78" s="36" t="s">
        <v>86</v>
      </c>
      <c r="C78" s="37">
        <v>2991.8</v>
      </c>
    </row>
    <row r="79" spans="1:3" ht="15.75" x14ac:dyDescent="0.25">
      <c r="A79" s="25"/>
      <c r="B79" s="27" t="s">
        <v>87</v>
      </c>
      <c r="C79" s="38">
        <f>SUM(C74:C78)</f>
        <v>3511.04</v>
      </c>
    </row>
    <row r="80" spans="1:3" ht="15.75" x14ac:dyDescent="0.25">
      <c r="A80" s="30" t="s">
        <v>88</v>
      </c>
      <c r="B80" s="27" t="s">
        <v>89</v>
      </c>
      <c r="C80" s="38">
        <f>16577.88</f>
        <v>16577.88</v>
      </c>
    </row>
    <row r="81" spans="1:6" ht="15.75" x14ac:dyDescent="0.25">
      <c r="A81" s="32"/>
      <c r="B81" s="40" t="s">
        <v>90</v>
      </c>
      <c r="C81" s="38">
        <f>C47+C55+C61+C65+C72+C79+C80</f>
        <v>62488.407000000007</v>
      </c>
    </row>
    <row r="82" spans="1:6" s="46" customFormat="1" ht="15.75" x14ac:dyDescent="0.25">
      <c r="A82" s="41"/>
      <c r="B82" s="42" t="s">
        <v>95</v>
      </c>
      <c r="C82" s="43">
        <v>64685.52</v>
      </c>
      <c r="D82" s="44"/>
      <c r="E82" s="45"/>
      <c r="F82" s="45"/>
    </row>
    <row r="83" spans="1:6" s="47" customFormat="1" ht="15.75" x14ac:dyDescent="0.25">
      <c r="A83" s="41"/>
      <c r="B83" s="42" t="s">
        <v>96</v>
      </c>
      <c r="C83" s="43">
        <v>96652.28</v>
      </c>
      <c r="D83" s="44"/>
      <c r="E83" s="44"/>
      <c r="F83" s="44"/>
    </row>
    <row r="84" spans="1:6" s="47" customFormat="1" ht="15.75" x14ac:dyDescent="0.25">
      <c r="A84" s="41"/>
      <c r="B84" s="42" t="s">
        <v>98</v>
      </c>
      <c r="C84" s="23">
        <f>C83-C81</f>
        <v>34163.872999999992</v>
      </c>
      <c r="D84" s="45"/>
      <c r="E84" s="45"/>
      <c r="F84" s="45"/>
    </row>
    <row r="85" spans="1:6" s="47" customFormat="1" ht="15.75" x14ac:dyDescent="0.25">
      <c r="A85" s="41"/>
      <c r="B85" s="42" t="s">
        <v>97</v>
      </c>
      <c r="C85" s="23">
        <f>C33+C84</f>
        <v>153304.42099999997</v>
      </c>
      <c r="D85" s="45"/>
      <c r="E85" s="45"/>
      <c r="F85" s="45"/>
    </row>
    <row r="86" spans="1:6" s="24" customFormat="1" ht="15.75" x14ac:dyDescent="0.25">
      <c r="A86" s="49"/>
      <c r="B86" s="49"/>
      <c r="C86" s="48"/>
    </row>
  </sheetData>
  <mergeCells count="4">
    <mergeCell ref="A86:B86"/>
    <mergeCell ref="A27:B27"/>
    <mergeCell ref="A28:B28"/>
    <mergeCell ref="A30:B30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2024-02-06T03:16:46Z</dcterms:created>
  <dcterms:modified xsi:type="dcterms:W3CDTF">2024-03-15T02:40:01Z</dcterms:modified>
</cp:coreProperties>
</file>