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анфил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3" i="1" l="1"/>
  <c r="C92" i="1" l="1"/>
  <c r="C80" i="1"/>
  <c r="C69" i="1"/>
  <c r="C65" i="1"/>
  <c r="C59" i="1"/>
  <c r="C50" i="1"/>
  <c r="C38" i="1"/>
  <c r="C94" i="1" l="1"/>
  <c r="C97" i="1" s="1"/>
  <c r="C98" i="1" s="1"/>
</calcChain>
</file>

<file path=xl/sharedStrings.xml><?xml version="1.0" encoding="utf-8"?>
<sst xmlns="http://schemas.openxmlformats.org/spreadsheetml/2006/main" count="121" uniqueCount="120">
  <si>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</si>
  <si>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8"/>
        <rFont val="Arial Cyr"/>
        <charset val="204"/>
      </rPr>
      <t>2015</t>
    </r>
    <r>
      <rPr>
        <sz val="8"/>
        <rFont val="Arial"/>
        <family val="2"/>
        <charset val="204"/>
      </rPr>
      <t xml:space="preserve">  МКД   ПО АДРЕСУ:</t>
    </r>
  </si>
  <si>
    <t>Панфилова, 10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</si>
  <si>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</si>
  <si>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</si>
  <si>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</si>
  <si>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</si>
  <si>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</si>
  <si>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</si>
  <si>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</si>
  <si>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</si>
  <si>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</si>
  <si>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</si>
  <si>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</si>
  <si>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</si>
  <si>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</si>
  <si>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</si>
  <si>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</si>
  <si>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</si>
  <si>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</si>
  <si>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</si>
  <si>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</si>
  <si>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</si>
  <si>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</si>
  <si>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</si>
  <si>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</si>
  <si>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</si>
  <si>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</si>
  <si>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</si>
  <si>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</si>
  <si>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</si>
  <si>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</si>
  <si>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</si>
  <si>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</si>
  <si>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</si>
  <si>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</si>
  <si>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</si>
  <si>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</si>
  <si>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</si>
  <si>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</si>
  <si>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</si>
  <si>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</si>
  <si>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</si>
  <si>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</si>
  <si>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</si>
  <si>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</si>
  <si>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</si>
  <si>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</si>
  <si>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</si>
  <si>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</si>
  <si>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</si>
  <si>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</si>
  <si>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</si>
  <si>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</si>
  <si>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</si>
  <si>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</si>
  <si>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</si>
  <si>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</si>
  <si>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</si>
  <si>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</si>
  <si>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</si>
  <si>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</si>
  <si>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</si>
  <si>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</si>
  <si>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</si>
  <si>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</si>
  <si>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</si>
  <si>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</si>
  <si>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</si>
  <si>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</si>
  <si>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</si>
  <si>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</si>
  <si>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</si>
  <si>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</si>
  <si>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</si>
  <si>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</si>
  <si>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</si>
  <si>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</si>
  <si>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</si>
  <si>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</si>
  <si>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</si>
  <si>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</si>
  <si>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</si>
  <si>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</si>
  <si>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</si>
  <si>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</si>
  <si>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</si>
  <si>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</si>
  <si>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</si>
  <si>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</si>
  <si>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</si>
  <si>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</si>
  <si>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</si>
  <si>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</si>
  <si>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</si>
  <si>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</si>
  <si>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</si>
  <si>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очистка корпуса ВРУ,ЩУРС от пыли и грязи</t>
  </si>
  <si>
    <t>замена светильников  в МОП СА-18</t>
  </si>
  <si>
    <t>ревизия и восстановление целостности электропроводки и контактных соединений электрооборудования</t>
  </si>
  <si>
    <t xml:space="preserve"> 9.2</t>
  </si>
  <si>
    <t>Текущий ремонт систем водоснабжения и водоотведения (непредвиденные работы)</t>
  </si>
  <si>
    <t>смена домового водосчетчика ХВС  ВСКМ 90-20</t>
  </si>
  <si>
    <t>смена сантехнических паронитовых прокладок 3/4 ина водосчетчике</t>
  </si>
  <si>
    <t xml:space="preserve"> 9.3</t>
  </si>
  <si>
    <t>Текущий ремонт конструктивных элементов (непредв.работы)</t>
  </si>
  <si>
    <t>изготовление и установка скамейки с покраской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</si>
  <si>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</si>
  <si>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</si>
  <si>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</si>
  <si>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</si>
  <si>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</si>
  <si>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</si>
  <si>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10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</si>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</sst>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4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5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7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center"/>
    </xf>
    <xf numFmtId="2" fontId="5" fillId="0" borderId="1" xfId="0" applyNumberFormat="1" applyFont="1" applyFill="1" applyBorder="1" applyAlignment="1"/>
    <xf numFmtId="0" fontId="8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/>
    <xf numFmtId="0" fontId="5" fillId="0" borderId="0" xfId="0" applyFont="1" applyFill="1" applyBorder="1"/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2" fontId="5" fillId="0" borderId="0" xfId="0" applyNumberFormat="1" applyFont="1" applyFill="1"/>
    <xf numFmtId="16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2" fontId="7" fillId="0" borderId="1" xfId="0" applyNumberFormat="1" applyFont="1" applyFill="1" applyBorder="1"/>
    <xf numFmtId="2" fontId="9" fillId="0" borderId="1" xfId="0" applyNumberFormat="1" applyFont="1" applyFill="1" applyBorder="1"/>
    <xf numFmtId="2" fontId="5" fillId="0" borderId="1" xfId="1" applyNumberFormat="1" applyFont="1" applyBorder="1" applyAlignment="1"/>
    <xf numFmtId="0" fontId="7" fillId="0" borderId="1" xfId="1" applyFont="1" applyBorder="1"/>
    <xf numFmtId="2" fontId="7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1" xfId="2" applyNumberFormat="1" applyFont="1" applyBorder="1" applyAlignment="1"/>
    <xf numFmtId="2" fontId="5" fillId="0" borderId="0" xfId="0" applyNumberFormat="1" applyFont="1" applyFill="1" applyBorder="1" applyAlignment="1">
      <alignment wrapText="1"/>
    </xf>
    <xf numFmtId="0" fontId="5" fillId="0" borderId="0" xfId="0" applyFont="1" applyBorder="1"/>
    <xf numFmtId="2" fontId="5" fillId="0" borderId="0" xfId="0" applyNumberFormat="1" applyFont="1" applyFill="1" applyAlignment="1"/>
    <xf numFmtId="0" fontId="5" fillId="0" borderId="0" xfId="0" applyNumberFormat="1" applyFont="1" applyBorder="1" applyAlignment="1">
      <alignment horizontal="left"/>
    </xf>
    <xf numFmtId="0" fontId="7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86" workbookViewId="0">
      <selection activeCell="F108" sqref="F108"/>
    </sheetView>
  </sheetViews>
  <sheetFormatPr defaultColWidth="9.140625" defaultRowHeight="11.25" x14ac:dyDescent="0.2"/>
  <cols>
    <col min="1" max="1" width="5.28515625" style="1" customWidth="1"/>
    <col min="2" max="2" width="75.7109375" style="1" customWidth="1"/>
    <col min="3" max="3" width="15.140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7109375" style="1" customWidth="1"/>
    <col min="209" max="220" width="7.28515625" style="1" customWidth="1"/>
    <col min="221" max="224" width="9.140625" style="1" customWidth="1"/>
    <col min="225" max="225" width="7.5703125" style="1" customWidth="1"/>
    <col min="226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4">
        <v>17</v>
      </c>
      <c r="B24" s="3" t="s">
        <v>20</v>
      </c>
    </row>
    <row r="25" spans="1:3" hidden="1" x14ac:dyDescent="0.2">
      <c r="A25" s="6"/>
      <c r="B25" s="7"/>
    </row>
    <row r="26" spans="1:3" s="17" customFormat="1" ht="15.75" x14ac:dyDescent="0.25">
      <c r="A26" s="53" t="s">
        <v>114</v>
      </c>
      <c r="B26" s="53"/>
      <c r="C26" s="16"/>
    </row>
    <row r="27" spans="1:3" s="17" customFormat="1" ht="15.75" x14ac:dyDescent="0.25">
      <c r="A27" s="53" t="s">
        <v>112</v>
      </c>
      <c r="B27" s="53"/>
      <c r="C27" s="16"/>
    </row>
    <row r="28" spans="1:3" s="17" customFormat="1" ht="15.75" x14ac:dyDescent="0.25">
      <c r="A28" s="53" t="s">
        <v>113</v>
      </c>
      <c r="B28" s="53"/>
      <c r="C28" s="16"/>
    </row>
    <row r="29" spans="1:3" s="17" customFormat="1" ht="15.75" x14ac:dyDescent="0.25">
      <c r="A29" s="18"/>
      <c r="B29" s="19"/>
      <c r="C29" s="16"/>
    </row>
    <row r="30" spans="1:3" s="23" customFormat="1" ht="15.75" x14ac:dyDescent="0.25">
      <c r="A30" s="20"/>
      <c r="B30" s="21" t="s">
        <v>115</v>
      </c>
      <c r="C30" s="22">
        <v>-2433.58</v>
      </c>
    </row>
    <row r="31" spans="1:3" ht="15.75" x14ac:dyDescent="0.25">
      <c r="A31" s="37"/>
      <c r="B31" s="28" t="s">
        <v>21</v>
      </c>
      <c r="C31" s="37"/>
    </row>
    <row r="32" spans="1:3" ht="15.75" x14ac:dyDescent="0.25">
      <c r="A32" s="24" t="s">
        <v>22</v>
      </c>
      <c r="B32" s="25" t="s">
        <v>23</v>
      </c>
      <c r="C32" s="37"/>
    </row>
    <row r="33" spans="1:3" ht="17.25" customHeight="1" x14ac:dyDescent="0.25">
      <c r="A33" s="24"/>
      <c r="B33" s="25" t="s">
        <v>24</v>
      </c>
      <c r="C33" s="38">
        <v>6106.7519999999995</v>
      </c>
    </row>
    <row r="34" spans="1:3" ht="15.75" x14ac:dyDescent="0.25">
      <c r="A34" s="27" t="s">
        <v>25</v>
      </c>
      <c r="B34" s="25" t="s">
        <v>26</v>
      </c>
      <c r="C34" s="38">
        <v>0</v>
      </c>
    </row>
    <row r="35" spans="1:3" ht="15.75" x14ac:dyDescent="0.25">
      <c r="A35" s="24"/>
      <c r="B35" s="25" t="s">
        <v>24</v>
      </c>
      <c r="C35" s="38">
        <v>7187.0400000000009</v>
      </c>
    </row>
    <row r="36" spans="1:3" ht="47.25" x14ac:dyDescent="0.25">
      <c r="A36" s="24" t="s">
        <v>27</v>
      </c>
      <c r="B36" s="25" t="s">
        <v>28</v>
      </c>
      <c r="C36" s="38">
        <v>777.95279999999991</v>
      </c>
    </row>
    <row r="37" spans="1:3" ht="23.25" customHeight="1" x14ac:dyDescent="0.25">
      <c r="A37" s="24" t="s">
        <v>29</v>
      </c>
      <c r="B37" s="25" t="s">
        <v>30</v>
      </c>
      <c r="C37" s="38">
        <v>49.475999999999999</v>
      </c>
    </row>
    <row r="38" spans="1:3" ht="15.75" x14ac:dyDescent="0.25">
      <c r="A38" s="24"/>
      <c r="B38" s="28" t="s">
        <v>31</v>
      </c>
      <c r="C38" s="39">
        <f>SUM(C33:C37)</f>
        <v>14121.220800000001</v>
      </c>
    </row>
    <row r="39" spans="1:3" ht="31.5" x14ac:dyDescent="0.25">
      <c r="A39" s="24" t="s">
        <v>32</v>
      </c>
      <c r="B39" s="28" t="s">
        <v>33</v>
      </c>
      <c r="C39" s="38"/>
    </row>
    <row r="40" spans="1:3" ht="15.75" x14ac:dyDescent="0.25">
      <c r="A40" s="24" t="s">
        <v>34</v>
      </c>
      <c r="B40" s="25" t="s">
        <v>35</v>
      </c>
      <c r="C40" s="38">
        <v>517.73750000000007</v>
      </c>
    </row>
    <row r="41" spans="1:3" ht="15.75" x14ac:dyDescent="0.25">
      <c r="A41" s="24" t="s">
        <v>36</v>
      </c>
      <c r="B41" s="25" t="s">
        <v>37</v>
      </c>
      <c r="C41" s="38">
        <v>203.68799999999993</v>
      </c>
    </row>
    <row r="42" spans="1:3" ht="15.75" x14ac:dyDescent="0.25">
      <c r="A42" s="24" t="s">
        <v>38</v>
      </c>
      <c r="B42" s="25" t="s">
        <v>39</v>
      </c>
      <c r="C42" s="38">
        <v>0</v>
      </c>
    </row>
    <row r="43" spans="1:3" ht="15.75" x14ac:dyDescent="0.25">
      <c r="A43" s="24" t="s">
        <v>40</v>
      </c>
      <c r="B43" s="25" t="s">
        <v>41</v>
      </c>
      <c r="C43" s="38">
        <v>647.04</v>
      </c>
    </row>
    <row r="44" spans="1:3" ht="15.75" x14ac:dyDescent="0.25">
      <c r="A44" s="24" t="s">
        <v>42</v>
      </c>
      <c r="B44" s="25" t="s">
        <v>43</v>
      </c>
      <c r="C44" s="38">
        <v>4602.1725000000006</v>
      </c>
    </row>
    <row r="45" spans="1:3" ht="15.75" x14ac:dyDescent="0.25">
      <c r="A45" s="24" t="s">
        <v>44</v>
      </c>
      <c r="B45" s="25" t="s">
        <v>45</v>
      </c>
      <c r="C45" s="38">
        <v>2918.8150000000005</v>
      </c>
    </row>
    <row r="46" spans="1:3" ht="15.75" x14ac:dyDescent="0.25">
      <c r="A46" s="24" t="s">
        <v>46</v>
      </c>
      <c r="B46" s="25" t="s">
        <v>47</v>
      </c>
      <c r="C46" s="38">
        <v>568.00800000000004</v>
      </c>
    </row>
    <row r="47" spans="1:3" ht="31.5" x14ac:dyDescent="0.25">
      <c r="A47" s="24" t="s">
        <v>48</v>
      </c>
      <c r="B47" s="25" t="s">
        <v>49</v>
      </c>
      <c r="C47" s="38">
        <v>485.82450000000006</v>
      </c>
    </row>
    <row r="48" spans="1:3" ht="31.5" x14ac:dyDescent="0.25">
      <c r="A48" s="24" t="s">
        <v>50</v>
      </c>
      <c r="B48" s="25" t="s">
        <v>51</v>
      </c>
      <c r="C48" s="38">
        <v>2002.1039999999998</v>
      </c>
    </row>
    <row r="49" spans="1:3" ht="15.75" x14ac:dyDescent="0.25">
      <c r="A49" s="24"/>
      <c r="B49" s="25" t="s">
        <v>52</v>
      </c>
      <c r="C49" s="38">
        <v>188.08800000000002</v>
      </c>
    </row>
    <row r="50" spans="1:3" ht="15.75" x14ac:dyDescent="0.25">
      <c r="A50" s="24"/>
      <c r="B50" s="28" t="s">
        <v>53</v>
      </c>
      <c r="C50" s="39">
        <f>SUM(C40:C49)</f>
        <v>12133.477500000001</v>
      </c>
    </row>
    <row r="51" spans="1:3" ht="15.75" x14ac:dyDescent="0.25">
      <c r="A51" s="24"/>
      <c r="B51" s="28" t="s">
        <v>54</v>
      </c>
      <c r="C51" s="38"/>
    </row>
    <row r="52" spans="1:3" ht="31.5" x14ac:dyDescent="0.25">
      <c r="A52" s="24" t="s">
        <v>55</v>
      </c>
      <c r="B52" s="25" t="s">
        <v>56</v>
      </c>
      <c r="C52" s="38">
        <v>0</v>
      </c>
    </row>
    <row r="53" spans="1:3" s="10" customFormat="1" ht="17.25" customHeight="1" x14ac:dyDescent="0.25">
      <c r="A53" s="24"/>
      <c r="B53" s="25" t="s">
        <v>57</v>
      </c>
      <c r="C53" s="40">
        <v>6373.5</v>
      </c>
    </row>
    <row r="54" spans="1:3" s="10" customFormat="1" ht="15.75" customHeight="1" x14ac:dyDescent="0.25">
      <c r="A54" s="24"/>
      <c r="B54" s="25" t="s">
        <v>58</v>
      </c>
      <c r="C54" s="40">
        <v>2485.6</v>
      </c>
    </row>
    <row r="55" spans="1:3" s="10" customFormat="1" ht="15.75" customHeight="1" x14ac:dyDescent="0.25">
      <c r="A55" s="24"/>
      <c r="B55" s="25" t="s">
        <v>59</v>
      </c>
      <c r="C55" s="40">
        <v>2633.8</v>
      </c>
    </row>
    <row r="56" spans="1:3" s="10" customFormat="1" ht="16.5" customHeight="1" x14ac:dyDescent="0.25">
      <c r="A56" s="24"/>
      <c r="B56" s="25" t="s">
        <v>60</v>
      </c>
      <c r="C56" s="40">
        <v>369.2</v>
      </c>
    </row>
    <row r="57" spans="1:3" s="10" customFormat="1" ht="15.75" customHeight="1" x14ac:dyDescent="0.25">
      <c r="A57" s="24"/>
      <c r="B57" s="25" t="s">
        <v>61</v>
      </c>
      <c r="C57" s="40">
        <v>1807.1000000000001</v>
      </c>
    </row>
    <row r="58" spans="1:3" ht="15.75" x14ac:dyDescent="0.25">
      <c r="A58" s="24" t="s">
        <v>62</v>
      </c>
      <c r="B58" s="25" t="s">
        <v>63</v>
      </c>
      <c r="C58" s="38">
        <v>309.88</v>
      </c>
    </row>
    <row r="59" spans="1:3" ht="15.75" x14ac:dyDescent="0.25">
      <c r="A59" s="24"/>
      <c r="B59" s="28" t="s">
        <v>64</v>
      </c>
      <c r="C59" s="39">
        <f>SUM(C53:C58)</f>
        <v>13979.080000000002</v>
      </c>
    </row>
    <row r="60" spans="1:3" ht="15.75" x14ac:dyDescent="0.25">
      <c r="A60" s="24"/>
      <c r="B60" s="28" t="s">
        <v>65</v>
      </c>
      <c r="C60" s="38"/>
    </row>
    <row r="61" spans="1:3" ht="15.75" x14ac:dyDescent="0.25">
      <c r="A61" s="24" t="s">
        <v>66</v>
      </c>
      <c r="B61" s="25" t="s">
        <v>67</v>
      </c>
      <c r="C61" s="38">
        <v>3584.7360000000003</v>
      </c>
    </row>
    <row r="62" spans="1:3" ht="15.75" x14ac:dyDescent="0.25">
      <c r="A62" s="24" t="s">
        <v>68</v>
      </c>
      <c r="B62" s="25" t="s">
        <v>69</v>
      </c>
      <c r="C62" s="38">
        <v>0</v>
      </c>
    </row>
    <row r="63" spans="1:3" ht="15.75" x14ac:dyDescent="0.25">
      <c r="A63" s="24" t="s">
        <v>70</v>
      </c>
      <c r="B63" s="25" t="s">
        <v>71</v>
      </c>
      <c r="C63" s="38">
        <v>4543.616</v>
      </c>
    </row>
    <row r="64" spans="1:3" ht="31.5" x14ac:dyDescent="0.25">
      <c r="A64" s="24" t="s">
        <v>72</v>
      </c>
      <c r="B64" s="25" t="s">
        <v>73</v>
      </c>
      <c r="C64" s="38">
        <v>1792.3680000000002</v>
      </c>
    </row>
    <row r="65" spans="1:3" ht="15.75" x14ac:dyDescent="0.25">
      <c r="A65" s="24"/>
      <c r="B65" s="28" t="s">
        <v>74</v>
      </c>
      <c r="C65" s="39">
        <f>SUM(C61:C64)</f>
        <v>9920.7200000000012</v>
      </c>
    </row>
    <row r="66" spans="1:3" ht="15.75" x14ac:dyDescent="0.25">
      <c r="A66" s="24"/>
      <c r="B66" s="28" t="s">
        <v>75</v>
      </c>
      <c r="C66" s="38"/>
    </row>
    <row r="67" spans="1:3" ht="31.5" x14ac:dyDescent="0.25">
      <c r="A67" s="24" t="s">
        <v>76</v>
      </c>
      <c r="B67" s="25" t="s">
        <v>77</v>
      </c>
      <c r="C67" s="38">
        <v>4602.6240000000007</v>
      </c>
    </row>
    <row r="68" spans="1:3" ht="15.75" x14ac:dyDescent="0.25">
      <c r="A68" s="24" t="s">
        <v>78</v>
      </c>
      <c r="B68" s="25" t="s">
        <v>79</v>
      </c>
      <c r="C68" s="38">
        <v>1283.424</v>
      </c>
    </row>
    <row r="69" spans="1:3" ht="15.75" x14ac:dyDescent="0.25">
      <c r="A69" s="24"/>
      <c r="B69" s="28" t="s">
        <v>80</v>
      </c>
      <c r="C69" s="39">
        <f>SUM(C67:C68)</f>
        <v>5886.0480000000007</v>
      </c>
    </row>
    <row r="70" spans="1:3" ht="15.75" x14ac:dyDescent="0.25">
      <c r="A70" s="24"/>
      <c r="B70" s="25"/>
      <c r="C70" s="38"/>
    </row>
    <row r="71" spans="1:3" ht="15.75" x14ac:dyDescent="0.25">
      <c r="A71" s="29" t="s">
        <v>81</v>
      </c>
      <c r="B71" s="25" t="s">
        <v>82</v>
      </c>
      <c r="C71" s="39">
        <v>774.86</v>
      </c>
    </row>
    <row r="72" spans="1:3" ht="15.75" x14ac:dyDescent="0.25">
      <c r="A72" s="29" t="s">
        <v>83</v>
      </c>
      <c r="B72" s="25" t="s">
        <v>84</v>
      </c>
      <c r="C72" s="39">
        <v>824.99800000000005</v>
      </c>
    </row>
    <row r="73" spans="1:3" ht="15.75" x14ac:dyDescent="0.25">
      <c r="A73" s="24"/>
      <c r="B73" s="25"/>
      <c r="C73" s="38"/>
    </row>
    <row r="74" spans="1:3" ht="15.75" x14ac:dyDescent="0.25">
      <c r="A74" s="24"/>
      <c r="B74" s="28" t="s">
        <v>85</v>
      </c>
      <c r="C74" s="38"/>
    </row>
    <row r="75" spans="1:3" ht="15.75" x14ac:dyDescent="0.25">
      <c r="A75" s="24" t="s">
        <v>86</v>
      </c>
      <c r="B75" s="25" t="s">
        <v>87</v>
      </c>
      <c r="C75" s="38">
        <v>4045.1999999999994</v>
      </c>
    </row>
    <row r="76" spans="1:3" ht="15.75" x14ac:dyDescent="0.25">
      <c r="A76" s="24" t="s">
        <v>88</v>
      </c>
      <c r="B76" s="25" t="s">
        <v>89</v>
      </c>
      <c r="C76" s="38">
        <v>5368.44</v>
      </c>
    </row>
    <row r="77" spans="1:3" ht="40.5" customHeight="1" x14ac:dyDescent="0.25">
      <c r="A77" s="30"/>
      <c r="B77" s="31" t="s">
        <v>90</v>
      </c>
      <c r="C77" s="38">
        <v>3938.52</v>
      </c>
    </row>
    <row r="78" spans="1:3" ht="40.5" customHeight="1" x14ac:dyDescent="0.25">
      <c r="A78" s="30"/>
      <c r="B78" s="31" t="s">
        <v>91</v>
      </c>
      <c r="C78" s="38">
        <v>3938.52</v>
      </c>
    </row>
    <row r="79" spans="1:3" ht="40.5" customHeight="1" x14ac:dyDescent="0.25">
      <c r="A79" s="30"/>
      <c r="B79" s="31" t="s">
        <v>92</v>
      </c>
      <c r="C79" s="38">
        <v>3938.52</v>
      </c>
    </row>
    <row r="80" spans="1:3" ht="15.75" x14ac:dyDescent="0.25">
      <c r="A80" s="24"/>
      <c r="B80" s="28" t="s">
        <v>93</v>
      </c>
      <c r="C80" s="39">
        <f>SUM(C75:C79)</f>
        <v>21229.200000000001</v>
      </c>
    </row>
    <row r="81" spans="1:6" ht="15.75" x14ac:dyDescent="0.25">
      <c r="A81" s="24"/>
      <c r="B81" s="28" t="s">
        <v>94</v>
      </c>
      <c r="C81" s="38"/>
    </row>
    <row r="82" spans="1:6" ht="15.75" x14ac:dyDescent="0.25">
      <c r="A82" s="24" t="s">
        <v>95</v>
      </c>
      <c r="B82" s="28" t="s">
        <v>96</v>
      </c>
      <c r="C82" s="38">
        <v>0</v>
      </c>
    </row>
    <row r="83" spans="1:6" ht="15.75" x14ac:dyDescent="0.25">
      <c r="A83" s="24"/>
      <c r="B83" s="32" t="s">
        <v>97</v>
      </c>
      <c r="C83" s="38">
        <v>0</v>
      </c>
    </row>
    <row r="84" spans="1:6" ht="15.75" x14ac:dyDescent="0.25">
      <c r="A84" s="24"/>
      <c r="B84" s="32" t="s">
        <v>98</v>
      </c>
      <c r="C84" s="38">
        <v>661.49</v>
      </c>
    </row>
    <row r="85" spans="1:6" ht="31.5" x14ac:dyDescent="0.25">
      <c r="A85" s="24"/>
      <c r="B85" s="33" t="s">
        <v>99</v>
      </c>
      <c r="C85" s="38">
        <v>0</v>
      </c>
    </row>
    <row r="86" spans="1:6" ht="31.5" x14ac:dyDescent="0.25">
      <c r="A86" s="24" t="s">
        <v>100</v>
      </c>
      <c r="B86" s="28" t="s">
        <v>101</v>
      </c>
      <c r="C86" s="38">
        <v>0</v>
      </c>
    </row>
    <row r="87" spans="1:6" ht="15.75" x14ac:dyDescent="0.25">
      <c r="A87" s="34"/>
      <c r="B87" s="32" t="s">
        <v>102</v>
      </c>
      <c r="C87" s="38">
        <v>3334.69</v>
      </c>
    </row>
    <row r="88" spans="1:6" ht="20.25" customHeight="1" x14ac:dyDescent="0.25">
      <c r="A88" s="35"/>
      <c r="B88" s="33" t="s">
        <v>103</v>
      </c>
      <c r="C88" s="38"/>
    </row>
    <row r="89" spans="1:6" ht="15.75" x14ac:dyDescent="0.25">
      <c r="A89" s="24" t="s">
        <v>104</v>
      </c>
      <c r="B89" s="28" t="s">
        <v>105</v>
      </c>
      <c r="C89" s="38">
        <v>0</v>
      </c>
    </row>
    <row r="90" spans="1:6" ht="15.75" x14ac:dyDescent="0.25">
      <c r="A90" s="24"/>
      <c r="B90" s="37" t="s">
        <v>106</v>
      </c>
      <c r="C90" s="38">
        <v>5033.18</v>
      </c>
    </row>
    <row r="91" spans="1:6" ht="15.75" x14ac:dyDescent="0.25">
      <c r="A91" s="24"/>
      <c r="B91" s="12" t="s">
        <v>107</v>
      </c>
      <c r="C91" s="38">
        <v>462.07</v>
      </c>
    </row>
    <row r="92" spans="1:6" ht="15.75" x14ac:dyDescent="0.25">
      <c r="A92" s="24"/>
      <c r="B92" s="28" t="s">
        <v>108</v>
      </c>
      <c r="C92" s="39">
        <f>SUM(C83:C91)</f>
        <v>9491.43</v>
      </c>
    </row>
    <row r="93" spans="1:6" ht="15.75" x14ac:dyDescent="0.25">
      <c r="A93" s="29" t="s">
        <v>109</v>
      </c>
      <c r="B93" s="28" t="s">
        <v>110</v>
      </c>
      <c r="C93" s="39">
        <f>18499.008</f>
        <v>18499.008000000002</v>
      </c>
    </row>
    <row r="94" spans="1:6" ht="15.75" x14ac:dyDescent="0.25">
      <c r="A94" s="37"/>
      <c r="B94" s="36" t="s">
        <v>111</v>
      </c>
      <c r="C94" s="39">
        <f>C38+C50+C59+C65+C69+C71+C72+C80+C92+C93</f>
        <v>106860.0423</v>
      </c>
    </row>
    <row r="95" spans="1:6" s="46" customFormat="1" ht="15.75" x14ac:dyDescent="0.25">
      <c r="A95" s="41"/>
      <c r="B95" s="42" t="s">
        <v>116</v>
      </c>
      <c r="C95" s="43">
        <v>85635.6</v>
      </c>
      <c r="D95" s="44"/>
      <c r="E95" s="45"/>
      <c r="F95" s="45"/>
    </row>
    <row r="96" spans="1:6" s="47" customFormat="1" ht="15.75" x14ac:dyDescent="0.25">
      <c r="A96" s="41"/>
      <c r="B96" s="42" t="s">
        <v>117</v>
      </c>
      <c r="C96" s="43">
        <v>83220.899999999994</v>
      </c>
      <c r="D96" s="44"/>
      <c r="E96" s="44"/>
      <c r="F96" s="44"/>
    </row>
    <row r="97" spans="1:6" s="47" customFormat="1" ht="15.75" x14ac:dyDescent="0.25">
      <c r="A97" s="41"/>
      <c r="B97" s="42" t="s">
        <v>119</v>
      </c>
      <c r="C97" s="48">
        <f>C96-C94</f>
        <v>-23639.142300000007</v>
      </c>
      <c r="D97" s="45"/>
      <c r="E97" s="45"/>
      <c r="F97" s="45"/>
    </row>
    <row r="98" spans="1:6" s="47" customFormat="1" ht="15.75" x14ac:dyDescent="0.25">
      <c r="A98" s="41"/>
      <c r="B98" s="42" t="s">
        <v>118</v>
      </c>
      <c r="C98" s="48">
        <f>C30+C97</f>
        <v>-26072.722300000009</v>
      </c>
      <c r="D98" s="45"/>
      <c r="E98" s="45"/>
      <c r="F98" s="45"/>
    </row>
    <row r="99" spans="1:6" s="50" customFormat="1" ht="15.75" x14ac:dyDescent="0.25">
      <c r="A99" s="52"/>
      <c r="B99" s="52"/>
      <c r="C99" s="49"/>
    </row>
    <row r="100" spans="1:6" s="50" customFormat="1" ht="15.75" x14ac:dyDescent="0.25">
      <c r="A100" s="52"/>
      <c r="B100" s="52"/>
      <c r="C100" s="49"/>
    </row>
    <row r="101" spans="1:6" s="11" customFormat="1" ht="15.75" x14ac:dyDescent="0.25">
      <c r="A101" s="51"/>
      <c r="C101" s="26"/>
    </row>
    <row r="102" spans="1:6" s="11" customFormat="1" ht="15.75" x14ac:dyDescent="0.25">
      <c r="A102" s="51"/>
      <c r="C102" s="26"/>
    </row>
    <row r="103" spans="1:6" s="11" customFormat="1" ht="15.75" x14ac:dyDescent="0.25">
      <c r="A103" s="51"/>
      <c r="C103" s="26"/>
    </row>
    <row r="104" spans="1:6" s="11" customFormat="1" ht="15.75" x14ac:dyDescent="0.25">
      <c r="A104" s="51"/>
      <c r="C104" s="26"/>
    </row>
    <row r="105" spans="1:6" s="11" customFormat="1" ht="15.75" x14ac:dyDescent="0.25">
      <c r="A105" s="51"/>
      <c r="C105" s="26"/>
    </row>
    <row r="106" spans="1:6" s="11" customFormat="1" ht="15.75" x14ac:dyDescent="0.25">
      <c r="A106" s="51"/>
      <c r="C106" s="26"/>
    </row>
    <row r="107" spans="1:6" s="11" customFormat="1" ht="15.75" x14ac:dyDescent="0.25">
      <c r="A107" s="51"/>
      <c r="C107" s="26"/>
    </row>
    <row r="110" spans="1:6" ht="15" x14ac:dyDescent="0.25">
      <c r="A110" s="13"/>
      <c r="B110" s="14"/>
    </row>
    <row r="111" spans="1:6" ht="15" x14ac:dyDescent="0.25">
      <c r="A111" s="13"/>
      <c r="B111" s="14"/>
    </row>
    <row r="112" spans="1:6" ht="15" x14ac:dyDescent="0.25">
      <c r="A112" s="13"/>
      <c r="B112" s="8"/>
    </row>
    <row r="113" spans="1:2" ht="15" x14ac:dyDescent="0.25">
      <c r="A113" s="13"/>
      <c r="B113" s="15"/>
    </row>
    <row r="114" spans="1:2" ht="15" x14ac:dyDescent="0.25">
      <c r="A114" s="13"/>
      <c r="B114" s="15"/>
    </row>
    <row r="115" spans="1:2" ht="15" x14ac:dyDescent="0.25">
      <c r="A115" s="13"/>
      <c r="B115" s="15"/>
    </row>
    <row r="116" spans="1:2" ht="15" x14ac:dyDescent="0.25">
      <c r="A116" s="13"/>
      <c r="B116" s="15"/>
    </row>
    <row r="117" spans="1:2" ht="15" x14ac:dyDescent="0.25">
      <c r="A117" s="13"/>
      <c r="B117" s="15"/>
    </row>
    <row r="118" spans="1:2" x14ac:dyDescent="0.2">
      <c r="A118" s="9"/>
      <c r="B118" s="9"/>
    </row>
  </sheetData>
  <mergeCells count="5">
    <mergeCell ref="A99:B99"/>
    <mergeCell ref="A100:B100"/>
    <mergeCell ref="A26:B26"/>
    <mergeCell ref="A27:B27"/>
    <mergeCell ref="A28:B2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2024-02-07T02:33:29Z</dcterms:created>
  <dcterms:modified xsi:type="dcterms:W3CDTF">2024-03-15T02:46:21Z</dcterms:modified>
</cp:coreProperties>
</file>