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анфило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22" i="1" l="1"/>
  <c r="C121" i="1" l="1"/>
  <c r="C81" i="1"/>
  <c r="C70" i="1"/>
  <c r="C66" i="1"/>
  <c r="C60" i="1"/>
  <c r="C51" i="1"/>
  <c r="C38" i="1"/>
  <c r="C123" i="1" l="1"/>
  <c r="C128" i="1" s="1"/>
  <c r="C129" i="1" s="1"/>
</calcChain>
</file>

<file path=xl/sharedStrings.xml><?xml version="1.0" encoding="utf-8"?>
<sst xmlns="http://schemas.openxmlformats.org/spreadsheetml/2006/main" count="160" uniqueCount="157">
  <si>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</si>
  <si>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</si>
  <si>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Панфилова, 12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</si>
  <si>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</si>
  <si>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</si>
  <si>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</si>
  <si>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</si>
  <si>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</si>
  <si>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</si>
  <si>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</si>
  <si>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</si>
  <si>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</si>
  <si>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</si>
  <si>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</si>
  <si>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</si>
  <si>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</si>
  <si>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</si>
  <si>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</si>
  <si>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</si>
  <si>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</si>
  <si>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</si>
  <si>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</si>
  <si>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</si>
  <si>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</si>
  <si>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</si>
  <si>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</si>
  <si>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</si>
  <si>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</si>
  <si>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</si>
  <si>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</si>
  <si>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</si>
  <si>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</si>
  <si>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</si>
  <si>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</si>
  <si>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</si>
  <si>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</si>
  <si>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</si>
  <si>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</si>
  <si>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</si>
  <si>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</si>
  <si>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</si>
  <si>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</si>
  <si>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</si>
  <si>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</si>
  <si>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</si>
  <si>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</si>
  <si>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</si>
  <si>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</si>
  <si>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</si>
  <si>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</si>
  <si>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</si>
  <si>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</si>
  <si>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</si>
  <si>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</si>
  <si>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</si>
  <si>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</si>
  <si>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</si>
  <si>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</si>
  <si>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</si>
  <si>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</si>
  <si>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</si>
  <si>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</si>
  <si>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</si>
  <si>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</si>
  <si>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</si>
  <si>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</si>
  <si>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</si>
  <si>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</si>
  <si>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</si>
  <si>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</si>
  <si>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</si>
  <si>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</si>
  <si>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</si>
  <si>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</si>
  <si>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</si>
  <si>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</si>
  <si>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</si>
  <si>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</si>
  <si>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</si>
  <si>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</si>
  <si>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</si>
  <si>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</si>
  <si>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</si>
  <si>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</si>
  <si>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</si>
  <si>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</si>
  <si>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</si>
  <si>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</si>
  <si>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</si>
  <si>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</si>
  <si>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</si>
  <si>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</si>
  <si>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</si>
  <si>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</si>
  <si>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</si>
  <si>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</si>
  <si>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</si>
  <si>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</si>
  <si>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</si>
  <si>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выключателя</t>
  </si>
  <si>
    <t>очистка корпуса ВРУ,ЩУРС от пыли и грязи</t>
  </si>
  <si>
    <t>ревизия и восстановление целостности электропроводки и контактных соединений электрооборудования</t>
  </si>
  <si>
    <t xml:space="preserve"> 9.2</t>
  </si>
  <si>
    <t>Текущий ремонт систем водоснабжения и водоотведения (непредвиденные работы)</t>
  </si>
  <si>
    <t>установка в МОП для маляров, уборщицы:</t>
  </si>
  <si>
    <t>а</t>
  </si>
  <si>
    <t>ниппеля Ду 20 мм латунь</t>
  </si>
  <si>
    <t>б</t>
  </si>
  <si>
    <t>узла присоединительного для водосчетчика</t>
  </si>
  <si>
    <t>устранение засора канализационного коллектора Ду 100мм 1 подъезд</t>
  </si>
  <si>
    <t>обработка подвала после засора</t>
  </si>
  <si>
    <t>ремонт участка канализации Ду 100мм (подвал):</t>
  </si>
  <si>
    <t>смена участка канализационной трубы Ду 100 мм</t>
  </si>
  <si>
    <t>смена заглушки Ду 110 мм</t>
  </si>
  <si>
    <t>в</t>
  </si>
  <si>
    <t>устройство канализационной уплотнительной манжеты 123*110</t>
  </si>
  <si>
    <t>г</t>
  </si>
  <si>
    <t>устройство уплотнительного кольца</t>
  </si>
  <si>
    <t>д</t>
  </si>
  <si>
    <t>герметизация  канализационной трубы лентопилом</t>
  </si>
  <si>
    <t>замена вентиля Ду 32мм (подвал)</t>
  </si>
  <si>
    <t>замена вентиля Ду 15мм (подвал)</t>
  </si>
  <si>
    <t>уплотнение соединений сантехническим льном(подвал)</t>
  </si>
  <si>
    <t>сварочные работы (подвал)</t>
  </si>
  <si>
    <t xml:space="preserve"> 9.4</t>
  </si>
  <si>
    <t>Текущий ремонт конструктивных элементов (теплоснабжение)</t>
  </si>
  <si>
    <t>утепление труб отопления мин.плитой и устройство перегородки по деревянному каркасу из ОСП 2400*1000 (тамбур)</t>
  </si>
  <si>
    <t>утепление продухов мин.плитой в 2 слоя</t>
  </si>
  <si>
    <t>ремонт подъезда (без окраски окон)</t>
  </si>
  <si>
    <t>окраска окон в подъезде СМЕТА</t>
  </si>
  <si>
    <t>ремонт тамбура СМЕТА</t>
  </si>
  <si>
    <t>установка проушины на подвальную дверь</t>
  </si>
  <si>
    <t>замена замка навесного</t>
  </si>
  <si>
    <t xml:space="preserve">ремонт оконной рамы с заменой бруска 1,25*0,06*0,03 </t>
  </si>
  <si>
    <t>смена остекления</t>
  </si>
  <si>
    <t>подгонка притвора</t>
  </si>
  <si>
    <t>смена шпингалета</t>
  </si>
  <si>
    <t>смена скобы ручки</t>
  </si>
  <si>
    <t>смена остекления второй рамы 0,4*0,62</t>
  </si>
  <si>
    <t>вывоз травы автотранспортом</t>
  </si>
  <si>
    <t>прочистка канализационных вытяжек в чердачном перекрытии от наледи и льда</t>
  </si>
  <si>
    <t>подгонка тамбурной двери</t>
  </si>
  <si>
    <t>Итого по п.9: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</si>
  <si>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</si>
  <si>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</si>
  <si>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</si>
  <si>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</si>
  <si>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12</t>
  </si>
  <si>
    <t xml:space="preserve">Отчет за 2023 г 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</si>
  <si>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</si>
  <si>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</si>
  <si>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</si>
  <si>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</si>
  <si>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>Результат на 01.01.2023 г. ("+"- экономия, "-" - перерасход)</t>
  </si>
  <si>
    <t>Доп.средства на ремонт (начислено)</t>
  </si>
  <si>
    <t>Доп.средства на ремонт (оплачено)</t>
  </si>
  <si>
    <t>снятие второй нитки оконных рам на покраску, обратная навеска оконных рам с перевозкой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</si>
</sst>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0" fillId="0" borderId="0" xfId="0" applyFill="1"/>
    <xf numFmtId="0" fontId="5" fillId="0" borderId="0" xfId="0" applyFont="1" applyFill="1"/>
    <xf numFmtId="0" fontId="5" fillId="0" borderId="1" xfId="0" applyFont="1" applyBorder="1"/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2" fontId="5" fillId="0" borderId="0" xfId="0" applyNumberFormat="1" applyFont="1" applyFill="1" applyAlignment="1">
      <alignment wrapText="1"/>
    </xf>
    <xf numFmtId="16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/>
    <xf numFmtId="2" fontId="5" fillId="0" borderId="1" xfId="1" applyNumberFormat="1" applyFont="1" applyBorder="1" applyAlignment="1">
      <alignment horizontal="center"/>
    </xf>
    <xf numFmtId="0" fontId="6" fillId="0" borderId="1" xfId="1" applyFont="1" applyBorder="1"/>
    <xf numFmtId="2" fontId="6" fillId="0" borderId="1" xfId="2" applyNumberFormat="1" applyFont="1" applyFill="1" applyBorder="1" applyAlignment="1"/>
    <xf numFmtId="2" fontId="5" fillId="0" borderId="0" xfId="1" applyNumberFormat="1" applyFont="1"/>
    <xf numFmtId="0" fontId="5" fillId="0" borderId="0" xfId="1" applyFont="1"/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2" fontId="6" fillId="0" borderId="1" xfId="2" applyNumberFormat="1" applyFont="1" applyBorder="1" applyAlignment="1"/>
    <xf numFmtId="2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Alignment="1">
      <alignment horizontal="center"/>
    </xf>
    <xf numFmtId="0" fontId="8" fillId="0" borderId="1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topLeftCell="A104" workbookViewId="0">
      <selection activeCell="C123" sqref="C123"/>
    </sheetView>
  </sheetViews>
  <sheetFormatPr defaultColWidth="9.140625" defaultRowHeight="12.75" x14ac:dyDescent="0.2"/>
  <cols>
    <col min="1" max="1" width="6.42578125" style="1" customWidth="1"/>
    <col min="2" max="2" width="79.85546875" style="1" customWidth="1"/>
    <col min="3" max="3" width="15.285156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9" width="9.5703125" style="1" customWidth="1"/>
    <col min="210" max="210" width="7.28515625" style="1" customWidth="1"/>
    <col min="211" max="211" width="9.28515625" style="1" customWidth="1"/>
    <col min="212" max="212" width="10.5703125" style="1" customWidth="1"/>
    <col min="213" max="214" width="7.28515625" style="1" customWidth="1"/>
    <col min="215" max="215" width="9" style="1" customWidth="1"/>
    <col min="216" max="216" width="9.42578125" style="1" customWidth="1"/>
    <col min="217" max="218" width="7.28515625" style="1" customWidth="1"/>
    <col min="219" max="220" width="8.85546875" style="1" customWidth="1"/>
    <col min="221" max="239" width="9.140625" style="1" customWidth="1"/>
    <col min="240" max="240" width="11.28515625" style="1" customWidth="1"/>
    <col min="241" max="16384" width="9.140625" style="1"/>
  </cols>
  <sheetData>
    <row r="1" spans="1:2" hidden="1" x14ac:dyDescent="0.2"/>
    <row r="2" spans="1:2" ht="25.5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3">
        <v>17</v>
      </c>
      <c r="B24" s="3" t="s">
        <v>20</v>
      </c>
    </row>
    <row r="25" spans="1:3" hidden="1" x14ac:dyDescent="0.2">
      <c r="A25" s="5"/>
      <c r="B25" s="5"/>
    </row>
    <row r="26" spans="1:3" s="10" customFormat="1" ht="15.75" x14ac:dyDescent="0.25">
      <c r="A26" s="47" t="s">
        <v>148</v>
      </c>
      <c r="B26" s="47"/>
      <c r="C26" s="9"/>
    </row>
    <row r="27" spans="1:3" s="10" customFormat="1" ht="15.75" x14ac:dyDescent="0.25">
      <c r="A27" s="47" t="s">
        <v>146</v>
      </c>
      <c r="B27" s="47"/>
      <c r="C27" s="9"/>
    </row>
    <row r="28" spans="1:3" s="10" customFormat="1" ht="15.75" x14ac:dyDescent="0.25">
      <c r="A28" s="47" t="s">
        <v>147</v>
      </c>
      <c r="B28" s="47"/>
      <c r="C28" s="9"/>
    </row>
    <row r="29" spans="1:3" s="10" customFormat="1" ht="15.75" x14ac:dyDescent="0.25">
      <c r="A29" s="11"/>
      <c r="B29" s="12"/>
      <c r="C29" s="9"/>
    </row>
    <row r="30" spans="1:3" s="16" customFormat="1" ht="15.75" x14ac:dyDescent="0.25">
      <c r="A30" s="13"/>
      <c r="B30" s="45" t="s">
        <v>153</v>
      </c>
      <c r="C30" s="15">
        <v>12653.557000000066</v>
      </c>
    </row>
    <row r="31" spans="1:3" ht="15.75" x14ac:dyDescent="0.25">
      <c r="A31" s="19"/>
      <c r="B31" s="14" t="s">
        <v>21</v>
      </c>
      <c r="C31" s="19"/>
    </row>
    <row r="32" spans="1:3" ht="15.75" x14ac:dyDescent="0.25">
      <c r="A32" s="18" t="s">
        <v>22</v>
      </c>
      <c r="B32" s="19" t="s">
        <v>23</v>
      </c>
      <c r="C32" s="19"/>
    </row>
    <row r="33" spans="1:3" ht="15.75" customHeight="1" x14ac:dyDescent="0.25">
      <c r="A33" s="18"/>
      <c r="B33" s="19" t="s">
        <v>24</v>
      </c>
      <c r="C33" s="32">
        <v>5121.7919999999986</v>
      </c>
    </row>
    <row r="34" spans="1:3" ht="15.75" x14ac:dyDescent="0.25">
      <c r="A34" s="21" t="s">
        <v>25</v>
      </c>
      <c r="B34" s="19" t="s">
        <v>26</v>
      </c>
      <c r="C34" s="32">
        <v>0</v>
      </c>
    </row>
    <row r="35" spans="1:3" ht="15.75" x14ac:dyDescent="0.25">
      <c r="A35" s="18"/>
      <c r="B35" s="19" t="s">
        <v>24</v>
      </c>
      <c r="C35" s="32">
        <v>6027.84</v>
      </c>
    </row>
    <row r="36" spans="1:3" ht="47.25" x14ac:dyDescent="0.25">
      <c r="A36" s="18" t="s">
        <v>27</v>
      </c>
      <c r="B36" s="19" t="s">
        <v>28</v>
      </c>
      <c r="C36" s="32">
        <v>764.75400000000002</v>
      </c>
    </row>
    <row r="37" spans="1:3" ht="23.25" customHeight="1" x14ac:dyDescent="0.25">
      <c r="A37" s="18" t="s">
        <v>29</v>
      </c>
      <c r="B37" s="19" t="s">
        <v>30</v>
      </c>
      <c r="C37" s="32">
        <v>57.722000000000001</v>
      </c>
    </row>
    <row r="38" spans="1:3" ht="15.75" x14ac:dyDescent="0.25">
      <c r="A38" s="18"/>
      <c r="B38" s="14" t="s">
        <v>31</v>
      </c>
      <c r="C38" s="33">
        <f>SUM(C33:C37)</f>
        <v>11972.107999999998</v>
      </c>
    </row>
    <row r="39" spans="1:3" ht="15.75" x14ac:dyDescent="0.25">
      <c r="A39" s="18" t="s">
        <v>32</v>
      </c>
      <c r="B39" s="14" t="s">
        <v>33</v>
      </c>
      <c r="C39" s="32"/>
    </row>
    <row r="40" spans="1:3" ht="15.75" x14ac:dyDescent="0.25">
      <c r="A40" s="18" t="s">
        <v>34</v>
      </c>
      <c r="B40" s="19" t="s">
        <v>35</v>
      </c>
      <c r="C40" s="32">
        <v>1103.7950000000001</v>
      </c>
    </row>
    <row r="41" spans="1:3" ht="15.75" x14ac:dyDescent="0.25">
      <c r="A41" s="18" t="s">
        <v>36</v>
      </c>
      <c r="B41" s="19" t="s">
        <v>37</v>
      </c>
      <c r="C41" s="32">
        <v>0</v>
      </c>
    </row>
    <row r="42" spans="1:3" ht="15.75" x14ac:dyDescent="0.25">
      <c r="A42" s="18" t="s">
        <v>38</v>
      </c>
      <c r="B42" s="19" t="s">
        <v>39</v>
      </c>
      <c r="C42" s="32">
        <v>0</v>
      </c>
    </row>
    <row r="43" spans="1:3" ht="15.75" x14ac:dyDescent="0.25">
      <c r="A43" s="18" t="s">
        <v>40</v>
      </c>
      <c r="B43" s="19" t="s">
        <v>41</v>
      </c>
      <c r="C43" s="32">
        <v>647.04</v>
      </c>
    </row>
    <row r="44" spans="1:3" ht="15.75" x14ac:dyDescent="0.25">
      <c r="A44" s="18" t="s">
        <v>42</v>
      </c>
      <c r="B44" s="19" t="s">
        <v>43</v>
      </c>
      <c r="C44" s="32">
        <v>4740.8850000000002</v>
      </c>
    </row>
    <row r="45" spans="1:3" ht="15.75" x14ac:dyDescent="0.25">
      <c r="A45" s="18" t="s">
        <v>44</v>
      </c>
      <c r="B45" s="19" t="s">
        <v>45</v>
      </c>
      <c r="C45" s="32">
        <v>3006.7900000000004</v>
      </c>
    </row>
    <row r="46" spans="1:3" ht="15.75" x14ac:dyDescent="0.25">
      <c r="A46" s="18" t="s">
        <v>46</v>
      </c>
      <c r="B46" s="19" t="s">
        <v>47</v>
      </c>
      <c r="C46" s="32">
        <v>563.89200000000005</v>
      </c>
    </row>
    <row r="47" spans="1:3" ht="15.75" x14ac:dyDescent="0.25">
      <c r="A47" s="18" t="s">
        <v>48</v>
      </c>
      <c r="B47" s="19" t="s">
        <v>49</v>
      </c>
      <c r="C47" s="32">
        <v>550.93500000000006</v>
      </c>
    </row>
    <row r="48" spans="1:3" ht="31.5" x14ac:dyDescent="0.25">
      <c r="A48" s="18" t="s">
        <v>50</v>
      </c>
      <c r="B48" s="19" t="s">
        <v>51</v>
      </c>
      <c r="C48" s="32">
        <v>1081.08</v>
      </c>
    </row>
    <row r="49" spans="1:3" ht="15.75" x14ac:dyDescent="0.25">
      <c r="A49" s="18" t="s">
        <v>52</v>
      </c>
      <c r="B49" s="19" t="s">
        <v>53</v>
      </c>
      <c r="C49" s="32">
        <v>0</v>
      </c>
    </row>
    <row r="50" spans="1:3" ht="15.75" x14ac:dyDescent="0.25">
      <c r="A50" s="18"/>
      <c r="B50" s="19" t="s">
        <v>54</v>
      </c>
      <c r="C50" s="32">
        <v>186.864</v>
      </c>
    </row>
    <row r="51" spans="1:3" ht="15.75" x14ac:dyDescent="0.25">
      <c r="A51" s="18"/>
      <c r="B51" s="14" t="s">
        <v>55</v>
      </c>
      <c r="C51" s="33">
        <f>SUM(C40:C50)</f>
        <v>11881.280999999999</v>
      </c>
    </row>
    <row r="52" spans="1:3" ht="15.75" x14ac:dyDescent="0.25">
      <c r="A52" s="18"/>
      <c r="B52" s="14" t="s">
        <v>56</v>
      </c>
      <c r="C52" s="32"/>
    </row>
    <row r="53" spans="1:3" ht="31.5" x14ac:dyDescent="0.25">
      <c r="A53" s="18" t="s">
        <v>57</v>
      </c>
      <c r="B53" s="19" t="s">
        <v>58</v>
      </c>
      <c r="C53" s="32">
        <v>0</v>
      </c>
    </row>
    <row r="54" spans="1:3" s="6" customFormat="1" ht="15.75" x14ac:dyDescent="0.25">
      <c r="A54" s="22"/>
      <c r="B54" s="19" t="s">
        <v>59</v>
      </c>
      <c r="C54" s="34">
        <v>6398</v>
      </c>
    </row>
    <row r="55" spans="1:3" s="6" customFormat="1" ht="15" customHeight="1" x14ac:dyDescent="0.25">
      <c r="A55" s="22"/>
      <c r="B55" s="19" t="s">
        <v>60</v>
      </c>
      <c r="C55" s="34">
        <v>2485.6</v>
      </c>
    </row>
    <row r="56" spans="1:3" s="6" customFormat="1" ht="13.5" customHeight="1" x14ac:dyDescent="0.25">
      <c r="A56" s="22"/>
      <c r="B56" s="19" t="s">
        <v>61</v>
      </c>
      <c r="C56" s="34">
        <v>2633.8</v>
      </c>
    </row>
    <row r="57" spans="1:3" s="6" customFormat="1" ht="15.75" customHeight="1" x14ac:dyDescent="0.25">
      <c r="A57" s="22"/>
      <c r="B57" s="19" t="s">
        <v>62</v>
      </c>
      <c r="C57" s="34">
        <v>369.2</v>
      </c>
    </row>
    <row r="58" spans="1:3" s="6" customFormat="1" ht="16.5" customHeight="1" x14ac:dyDescent="0.25">
      <c r="A58" s="22"/>
      <c r="B58" s="19" t="s">
        <v>63</v>
      </c>
      <c r="C58" s="34">
        <v>1807.1000000000001</v>
      </c>
    </row>
    <row r="59" spans="1:3" ht="15.75" x14ac:dyDescent="0.25">
      <c r="A59" s="18" t="s">
        <v>64</v>
      </c>
      <c r="B59" s="19" t="s">
        <v>65</v>
      </c>
      <c r="C59" s="32">
        <v>542.29</v>
      </c>
    </row>
    <row r="60" spans="1:3" ht="15.75" x14ac:dyDescent="0.25">
      <c r="A60" s="18"/>
      <c r="B60" s="14" t="s">
        <v>66</v>
      </c>
      <c r="C60" s="33">
        <f>SUM(C54:C59)</f>
        <v>14235.990000000002</v>
      </c>
    </row>
    <row r="61" spans="1:3" ht="15.75" x14ac:dyDescent="0.25">
      <c r="A61" s="18"/>
      <c r="B61" s="14" t="s">
        <v>67</v>
      </c>
      <c r="C61" s="32"/>
    </row>
    <row r="62" spans="1:3" ht="15.75" x14ac:dyDescent="0.25">
      <c r="A62" s="18" t="s">
        <v>68</v>
      </c>
      <c r="B62" s="19" t="s">
        <v>69</v>
      </c>
      <c r="C62" s="32">
        <v>3561.4079999999999</v>
      </c>
    </row>
    <row r="63" spans="1:3" ht="15.75" x14ac:dyDescent="0.25">
      <c r="A63" s="18" t="s">
        <v>70</v>
      </c>
      <c r="B63" s="19" t="s">
        <v>71</v>
      </c>
      <c r="C63" s="32">
        <v>0</v>
      </c>
    </row>
    <row r="64" spans="1:3" ht="15.75" x14ac:dyDescent="0.25">
      <c r="A64" s="18" t="s">
        <v>72</v>
      </c>
      <c r="B64" s="19" t="s">
        <v>73</v>
      </c>
      <c r="C64" s="32">
        <v>4514.0479999999998</v>
      </c>
    </row>
    <row r="65" spans="1:3" ht="31.5" x14ac:dyDescent="0.25">
      <c r="A65" s="18" t="s">
        <v>74</v>
      </c>
      <c r="B65" s="19" t="s">
        <v>75</v>
      </c>
      <c r="C65" s="32">
        <v>2671.056</v>
      </c>
    </row>
    <row r="66" spans="1:3" ht="15.75" x14ac:dyDescent="0.25">
      <c r="A66" s="18"/>
      <c r="B66" s="14" t="s">
        <v>76</v>
      </c>
      <c r="C66" s="33">
        <f>SUM(C62:C65)</f>
        <v>10746.512000000001</v>
      </c>
    </row>
    <row r="67" spans="1:3" ht="15.75" x14ac:dyDescent="0.25">
      <c r="A67" s="18"/>
      <c r="B67" s="14" t="s">
        <v>77</v>
      </c>
      <c r="C67" s="32"/>
    </row>
    <row r="68" spans="1:3" ht="31.5" x14ac:dyDescent="0.25">
      <c r="A68" s="18" t="s">
        <v>78</v>
      </c>
      <c r="B68" s="19" t="s">
        <v>79</v>
      </c>
      <c r="C68" s="32">
        <v>4572.6719999999996</v>
      </c>
    </row>
    <row r="69" spans="1:3" ht="15.75" x14ac:dyDescent="0.25">
      <c r="A69" s="18" t="s">
        <v>80</v>
      </c>
      <c r="B69" s="19" t="s">
        <v>81</v>
      </c>
      <c r="C69" s="32">
        <v>1275.0720000000001</v>
      </c>
    </row>
    <row r="70" spans="1:3" ht="15.75" x14ac:dyDescent="0.25">
      <c r="A70" s="18"/>
      <c r="B70" s="14" t="s">
        <v>82</v>
      </c>
      <c r="C70" s="33">
        <f>SUM(C68:C69)</f>
        <v>5847.7439999999997</v>
      </c>
    </row>
    <row r="71" spans="1:3" ht="15.75" x14ac:dyDescent="0.25">
      <c r="A71" s="18"/>
      <c r="B71" s="19"/>
      <c r="C71" s="33"/>
    </row>
    <row r="72" spans="1:3" ht="15.75" x14ac:dyDescent="0.25">
      <c r="A72" s="23" t="s">
        <v>83</v>
      </c>
      <c r="B72" s="19" t="s">
        <v>84</v>
      </c>
      <c r="C72" s="33">
        <v>737.12</v>
      </c>
    </row>
    <row r="73" spans="1:3" ht="15.75" x14ac:dyDescent="0.25">
      <c r="A73" s="23" t="s">
        <v>85</v>
      </c>
      <c r="B73" s="19" t="s">
        <v>86</v>
      </c>
      <c r="C73" s="33">
        <v>784.81600000000003</v>
      </c>
    </row>
    <row r="74" spans="1:3" ht="15.75" x14ac:dyDescent="0.25">
      <c r="A74" s="18"/>
      <c r="B74" s="19"/>
      <c r="C74" s="32"/>
    </row>
    <row r="75" spans="1:3" ht="15.75" x14ac:dyDescent="0.25">
      <c r="A75" s="18"/>
      <c r="B75" s="14" t="s">
        <v>87</v>
      </c>
      <c r="C75" s="32"/>
    </row>
    <row r="76" spans="1:3" ht="15.75" x14ac:dyDescent="0.25">
      <c r="A76" s="18" t="s">
        <v>88</v>
      </c>
      <c r="B76" s="19" t="s">
        <v>89</v>
      </c>
      <c r="C76" s="32">
        <v>4045.1999999999994</v>
      </c>
    </row>
    <row r="77" spans="1:3" ht="15.75" x14ac:dyDescent="0.25">
      <c r="A77" s="18" t="s">
        <v>90</v>
      </c>
      <c r="B77" s="19" t="s">
        <v>91</v>
      </c>
      <c r="C77" s="32">
        <v>5368.44</v>
      </c>
    </row>
    <row r="78" spans="1:3" ht="40.5" customHeight="1" x14ac:dyDescent="0.25">
      <c r="A78" s="24"/>
      <c r="B78" s="25" t="s">
        <v>92</v>
      </c>
      <c r="C78" s="32">
        <v>3938.52</v>
      </c>
    </row>
    <row r="79" spans="1:3" ht="40.5" customHeight="1" x14ac:dyDescent="0.25">
      <c r="A79" s="24"/>
      <c r="B79" s="25" t="s">
        <v>93</v>
      </c>
      <c r="C79" s="32">
        <v>3938.52</v>
      </c>
    </row>
    <row r="80" spans="1:3" ht="40.5" customHeight="1" x14ac:dyDescent="0.25">
      <c r="A80" s="24"/>
      <c r="B80" s="25" t="s">
        <v>94</v>
      </c>
      <c r="C80" s="32">
        <v>3938.52</v>
      </c>
    </row>
    <row r="81" spans="1:3" ht="15.75" x14ac:dyDescent="0.25">
      <c r="A81" s="18"/>
      <c r="B81" s="14" t="s">
        <v>95</v>
      </c>
      <c r="C81" s="33">
        <f>SUM(C76:C80)</f>
        <v>21229.200000000001</v>
      </c>
    </row>
    <row r="82" spans="1:3" ht="15.75" x14ac:dyDescent="0.25">
      <c r="A82" s="18"/>
      <c r="B82" s="14" t="s">
        <v>96</v>
      </c>
      <c r="C82" s="32"/>
    </row>
    <row r="83" spans="1:3" ht="15.75" x14ac:dyDescent="0.25">
      <c r="A83" s="18" t="s">
        <v>97</v>
      </c>
      <c r="B83" s="14" t="s">
        <v>98</v>
      </c>
      <c r="C83" s="32"/>
    </row>
    <row r="84" spans="1:3" ht="15.75" x14ac:dyDescent="0.25">
      <c r="A84" s="24"/>
      <c r="B84" s="26" t="s">
        <v>99</v>
      </c>
      <c r="C84" s="32"/>
    </row>
    <row r="85" spans="1:3" ht="15.75" x14ac:dyDescent="0.25">
      <c r="A85" s="24"/>
      <c r="B85" s="26" t="s">
        <v>100</v>
      </c>
      <c r="C85" s="32">
        <v>0</v>
      </c>
    </row>
    <row r="86" spans="1:3" ht="31.5" x14ac:dyDescent="0.25">
      <c r="A86" s="18"/>
      <c r="B86" s="27" t="s">
        <v>101</v>
      </c>
      <c r="C86" s="32">
        <v>0</v>
      </c>
    </row>
    <row r="87" spans="1:3" ht="31.5" x14ac:dyDescent="0.25">
      <c r="A87" s="18" t="s">
        <v>102</v>
      </c>
      <c r="B87" s="14" t="s">
        <v>103</v>
      </c>
      <c r="C87" s="32">
        <v>0</v>
      </c>
    </row>
    <row r="88" spans="1:3" ht="15.75" x14ac:dyDescent="0.25">
      <c r="A88" s="28"/>
      <c r="B88" s="29" t="s">
        <v>104</v>
      </c>
      <c r="C88" s="32">
        <v>0</v>
      </c>
    </row>
    <row r="89" spans="1:3" ht="15.75" x14ac:dyDescent="0.25">
      <c r="A89" s="28" t="s">
        <v>105</v>
      </c>
      <c r="B89" s="26" t="s">
        <v>106</v>
      </c>
      <c r="C89" s="32">
        <v>218.43</v>
      </c>
    </row>
    <row r="90" spans="1:3" ht="15.75" x14ac:dyDescent="0.25">
      <c r="A90" s="28" t="s">
        <v>107</v>
      </c>
      <c r="B90" s="26" t="s">
        <v>108</v>
      </c>
      <c r="C90" s="32">
        <v>515.82000000000005</v>
      </c>
    </row>
    <row r="91" spans="1:3" ht="15.75" x14ac:dyDescent="0.25">
      <c r="A91" s="28"/>
      <c r="B91" s="27" t="s">
        <v>109</v>
      </c>
      <c r="C91" s="32">
        <v>0</v>
      </c>
    </row>
    <row r="92" spans="1:3" ht="15.75" x14ac:dyDescent="0.25">
      <c r="A92" s="28"/>
      <c r="B92" s="26" t="s">
        <v>110</v>
      </c>
      <c r="C92" s="32">
        <v>87.300000000000011</v>
      </c>
    </row>
    <row r="93" spans="1:3" ht="15.75" x14ac:dyDescent="0.25">
      <c r="A93" s="28"/>
      <c r="B93" s="29" t="s">
        <v>111</v>
      </c>
      <c r="C93" s="32">
        <v>0</v>
      </c>
    </row>
    <row r="94" spans="1:3" ht="15.75" x14ac:dyDescent="0.25">
      <c r="A94" s="30" t="s">
        <v>105</v>
      </c>
      <c r="B94" s="8" t="s">
        <v>112</v>
      </c>
      <c r="C94" s="32">
        <v>578.18999999999994</v>
      </c>
    </row>
    <row r="95" spans="1:3" ht="15.75" x14ac:dyDescent="0.25">
      <c r="A95" s="30" t="s">
        <v>107</v>
      </c>
      <c r="B95" s="8" t="s">
        <v>113</v>
      </c>
      <c r="C95" s="32">
        <v>192.59</v>
      </c>
    </row>
    <row r="96" spans="1:3" ht="15.75" x14ac:dyDescent="0.25">
      <c r="A96" s="30" t="s">
        <v>114</v>
      </c>
      <c r="B96" s="31" t="s">
        <v>115</v>
      </c>
      <c r="C96" s="32">
        <v>200.26</v>
      </c>
    </row>
    <row r="97" spans="1:3" ht="15.75" x14ac:dyDescent="0.25">
      <c r="A97" s="30" t="s">
        <v>116</v>
      </c>
      <c r="B97" s="8" t="s">
        <v>117</v>
      </c>
      <c r="C97" s="32">
        <v>95.13</v>
      </c>
    </row>
    <row r="98" spans="1:3" ht="15.75" x14ac:dyDescent="0.25">
      <c r="A98" s="30" t="s">
        <v>118</v>
      </c>
      <c r="B98" s="8" t="s">
        <v>119</v>
      </c>
      <c r="C98" s="32">
        <v>1036</v>
      </c>
    </row>
    <row r="99" spans="1:3" ht="15.75" x14ac:dyDescent="0.25">
      <c r="A99" s="30"/>
      <c r="B99" s="8" t="s">
        <v>120</v>
      </c>
      <c r="C99" s="32">
        <v>7975.68</v>
      </c>
    </row>
    <row r="100" spans="1:3" ht="15.75" x14ac:dyDescent="0.25">
      <c r="A100" s="30"/>
      <c r="B100" s="8" t="s">
        <v>121</v>
      </c>
      <c r="C100" s="32">
        <v>3987.84</v>
      </c>
    </row>
    <row r="101" spans="1:3" ht="15.75" x14ac:dyDescent="0.25">
      <c r="A101" s="30"/>
      <c r="B101" s="8" t="s">
        <v>122</v>
      </c>
      <c r="C101" s="32"/>
    </row>
    <row r="102" spans="1:3" ht="15.75" x14ac:dyDescent="0.25">
      <c r="A102" s="30"/>
      <c r="B102" s="8" t="s">
        <v>123</v>
      </c>
      <c r="C102" s="32"/>
    </row>
    <row r="103" spans="1:3" ht="15.75" x14ac:dyDescent="0.25">
      <c r="A103" s="18" t="s">
        <v>124</v>
      </c>
      <c r="B103" s="14" t="s">
        <v>125</v>
      </c>
      <c r="C103" s="32">
        <v>0</v>
      </c>
    </row>
    <row r="104" spans="1:3" ht="31.5" x14ac:dyDescent="0.25">
      <c r="A104" s="18"/>
      <c r="B104" s="31" t="s">
        <v>126</v>
      </c>
      <c r="C104" s="32">
        <v>5669.6399999999994</v>
      </c>
    </row>
    <row r="105" spans="1:3" ht="15.75" x14ac:dyDescent="0.25">
      <c r="A105" s="18"/>
      <c r="B105" s="8" t="s">
        <v>127</v>
      </c>
      <c r="C105" s="32"/>
    </row>
    <row r="106" spans="1:3" ht="15.75" x14ac:dyDescent="0.25">
      <c r="A106" s="18"/>
      <c r="B106" s="19" t="s">
        <v>128</v>
      </c>
      <c r="C106" s="32">
        <v>52051.07</v>
      </c>
    </row>
    <row r="107" spans="1:3" ht="15.75" x14ac:dyDescent="0.25">
      <c r="A107" s="18"/>
      <c r="B107" s="14" t="s">
        <v>129</v>
      </c>
      <c r="C107" s="32">
        <v>2435.4</v>
      </c>
    </row>
    <row r="108" spans="1:3" ht="15.75" x14ac:dyDescent="0.25">
      <c r="A108" s="18"/>
      <c r="B108" s="14" t="s">
        <v>130</v>
      </c>
      <c r="C108" s="32">
        <v>5750.55</v>
      </c>
    </row>
    <row r="109" spans="1:3" ht="15.75" x14ac:dyDescent="0.25">
      <c r="A109" s="18"/>
      <c r="B109" s="26" t="s">
        <v>131</v>
      </c>
      <c r="C109" s="32">
        <v>263.89999999999998</v>
      </c>
    </row>
    <row r="110" spans="1:3" ht="15.75" x14ac:dyDescent="0.25">
      <c r="A110" s="18"/>
      <c r="B110" s="26" t="s">
        <v>132</v>
      </c>
      <c r="C110" s="32">
        <v>574.39</v>
      </c>
    </row>
    <row r="111" spans="1:3" ht="31.5" x14ac:dyDescent="0.25">
      <c r="A111" s="18"/>
      <c r="B111" s="27" t="s">
        <v>156</v>
      </c>
      <c r="C111" s="32"/>
    </row>
    <row r="112" spans="1:3" ht="15.75" x14ac:dyDescent="0.25">
      <c r="A112" s="18"/>
      <c r="B112" s="27" t="s">
        <v>133</v>
      </c>
      <c r="C112" s="32">
        <v>621.83750000000009</v>
      </c>
    </row>
    <row r="113" spans="1:6" ht="15.75" x14ac:dyDescent="0.25">
      <c r="A113" s="18"/>
      <c r="B113" s="26" t="s">
        <v>134</v>
      </c>
      <c r="C113" s="32">
        <v>531.37918400000001</v>
      </c>
    </row>
    <row r="114" spans="1:6" ht="15.75" x14ac:dyDescent="0.25">
      <c r="A114" s="18"/>
      <c r="B114" s="26" t="s">
        <v>135</v>
      </c>
      <c r="C114" s="32"/>
    </row>
    <row r="115" spans="1:6" ht="15.75" x14ac:dyDescent="0.25">
      <c r="A115" s="18"/>
      <c r="B115" s="26" t="s">
        <v>136</v>
      </c>
      <c r="C115" s="32">
        <v>831.53000000000009</v>
      </c>
    </row>
    <row r="116" spans="1:6" ht="15.75" x14ac:dyDescent="0.25">
      <c r="A116" s="18"/>
      <c r="B116" s="26" t="s">
        <v>137</v>
      </c>
      <c r="C116" s="32">
        <v>1359.84</v>
      </c>
    </row>
    <row r="117" spans="1:6" ht="15.75" x14ac:dyDescent="0.25">
      <c r="A117" s="18"/>
      <c r="B117" s="26" t="s">
        <v>138</v>
      </c>
      <c r="C117" s="32">
        <v>171.41263999999998</v>
      </c>
    </row>
    <row r="118" spans="1:6" ht="15.75" x14ac:dyDescent="0.25">
      <c r="A118" s="18"/>
      <c r="B118" s="8" t="s">
        <v>139</v>
      </c>
      <c r="C118" s="32">
        <v>462.07</v>
      </c>
    </row>
    <row r="119" spans="1:6" ht="16.5" customHeight="1" x14ac:dyDescent="0.25">
      <c r="A119" s="18"/>
      <c r="B119" s="27" t="s">
        <v>140</v>
      </c>
      <c r="C119" s="32">
        <v>389.4</v>
      </c>
    </row>
    <row r="120" spans="1:6" ht="15.75" x14ac:dyDescent="0.25">
      <c r="A120" s="18"/>
      <c r="B120" s="19" t="s">
        <v>141</v>
      </c>
      <c r="C120" s="32"/>
    </row>
    <row r="121" spans="1:6" ht="18" customHeight="1" x14ac:dyDescent="0.25">
      <c r="A121" s="18"/>
      <c r="B121" s="14" t="s">
        <v>142</v>
      </c>
      <c r="C121" s="33">
        <f>SUM(C84:C120)</f>
        <v>85999.659323999978</v>
      </c>
    </row>
    <row r="122" spans="1:6" ht="15.75" x14ac:dyDescent="0.25">
      <c r="A122" s="23" t="s">
        <v>143</v>
      </c>
      <c r="B122" s="14" t="s">
        <v>144</v>
      </c>
      <c r="C122" s="33">
        <f>18378.624*0.75</f>
        <v>13783.968000000001</v>
      </c>
    </row>
    <row r="123" spans="1:6" ht="15.75" x14ac:dyDescent="0.25">
      <c r="A123" s="19"/>
      <c r="B123" s="14" t="s">
        <v>145</v>
      </c>
      <c r="C123" s="33">
        <f>C38+C51+C60+C66+C70+C72+C73+C81+C121+C122</f>
        <v>177218.39832399998</v>
      </c>
    </row>
    <row r="124" spans="1:6" s="40" customFormat="1" ht="15.75" x14ac:dyDescent="0.25">
      <c r="A124" s="35"/>
      <c r="B124" s="36" t="s">
        <v>149</v>
      </c>
      <c r="C124" s="37">
        <v>83759.16</v>
      </c>
      <c r="D124" s="38"/>
      <c r="E124" s="39"/>
      <c r="F124" s="39"/>
    </row>
    <row r="125" spans="1:6" s="41" customFormat="1" ht="15.75" x14ac:dyDescent="0.25">
      <c r="A125" s="35"/>
      <c r="B125" s="36" t="s">
        <v>150</v>
      </c>
      <c r="C125" s="37">
        <v>73667.759999999995</v>
      </c>
      <c r="D125" s="38"/>
      <c r="E125" s="38"/>
      <c r="F125" s="38"/>
    </row>
    <row r="126" spans="1:6" s="41" customFormat="1" ht="15.75" x14ac:dyDescent="0.25">
      <c r="A126" s="35"/>
      <c r="B126" s="36" t="s">
        <v>154</v>
      </c>
      <c r="C126" s="37">
        <v>6963.36</v>
      </c>
      <c r="D126" s="38"/>
      <c r="E126" s="38"/>
      <c r="F126" s="38"/>
    </row>
    <row r="127" spans="1:6" s="41" customFormat="1" ht="15.75" x14ac:dyDescent="0.25">
      <c r="A127" s="35"/>
      <c r="B127" s="36" t="s">
        <v>155</v>
      </c>
      <c r="C127" s="37">
        <v>10445.14</v>
      </c>
      <c r="D127" s="38"/>
      <c r="E127" s="38"/>
      <c r="F127" s="38"/>
    </row>
    <row r="128" spans="1:6" s="41" customFormat="1" ht="15.75" x14ac:dyDescent="0.25">
      <c r="A128" s="35"/>
      <c r="B128" s="36" t="s">
        <v>152</v>
      </c>
      <c r="C128" s="42">
        <f>C125+C127-C123</f>
        <v>-93105.498323999986</v>
      </c>
      <c r="D128" s="39"/>
      <c r="E128" s="39"/>
      <c r="F128" s="39"/>
    </row>
    <row r="129" spans="1:6" s="41" customFormat="1" ht="15.75" x14ac:dyDescent="0.25">
      <c r="A129" s="35"/>
      <c r="B129" s="36" t="s">
        <v>151</v>
      </c>
      <c r="C129" s="42">
        <f>C30+C128</f>
        <v>-80451.941323999927</v>
      </c>
      <c r="D129" s="39"/>
      <c r="E129" s="39"/>
      <c r="F129" s="39"/>
    </row>
    <row r="130" spans="1:6" s="16" customFormat="1" ht="15.75" x14ac:dyDescent="0.25">
      <c r="A130" s="46"/>
      <c r="B130" s="46"/>
      <c r="C130" s="43"/>
    </row>
    <row r="131" spans="1:6" s="16" customFormat="1" ht="15.75" x14ac:dyDescent="0.25">
      <c r="A131" s="46"/>
      <c r="B131" s="46"/>
      <c r="C131" s="43"/>
    </row>
    <row r="132" spans="1:6" s="16" customFormat="1" ht="15.75" x14ac:dyDescent="0.25">
      <c r="A132" s="46"/>
      <c r="B132" s="46"/>
      <c r="C132" s="43"/>
    </row>
    <row r="133" spans="1:6" s="7" customFormat="1" ht="15.75" x14ac:dyDescent="0.25">
      <c r="A133" s="44"/>
      <c r="C133" s="43"/>
    </row>
    <row r="134" spans="1:6" s="17" customFormat="1" ht="15.75" x14ac:dyDescent="0.25">
      <c r="A134" s="20"/>
      <c r="C134" s="20"/>
    </row>
    <row r="135" spans="1:6" s="17" customFormat="1" ht="15.75" x14ac:dyDescent="0.25">
      <c r="A135" s="20"/>
      <c r="C135" s="20"/>
    </row>
    <row r="136" spans="1:6" s="17" customFormat="1" ht="15.75" x14ac:dyDescent="0.25">
      <c r="A136" s="20"/>
      <c r="C136" s="20"/>
    </row>
  </sheetData>
  <mergeCells count="6">
    <mergeCell ref="A130:B130"/>
    <mergeCell ref="A131:B131"/>
    <mergeCell ref="A132:B132"/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2024-02-07T02:46:41Z</dcterms:created>
  <dcterms:modified xsi:type="dcterms:W3CDTF">2024-03-15T02:47:28Z</dcterms:modified>
</cp:coreProperties>
</file>