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анфил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8" i="1" l="1"/>
  <c r="C97" i="1"/>
  <c r="C81" i="1"/>
  <c r="C70" i="1"/>
  <c r="C66" i="1"/>
  <c r="C60" i="1"/>
  <c r="C51" i="1"/>
  <c r="C38" i="1"/>
  <c r="C99" i="1" l="1"/>
  <c r="C103" i="1" s="1"/>
  <c r="C104" i="1" s="1"/>
</calcChain>
</file>

<file path=xl/sharedStrings.xml><?xml version="1.0" encoding="utf-8"?>
<sst xmlns="http://schemas.openxmlformats.org/spreadsheetml/2006/main" count="129" uniqueCount="128">
  <si>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</si>
  <si>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</si>
  <si>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14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</si>
  <si>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</si>
  <si>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</si>
  <si>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</si>
  <si>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</si>
  <si>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</si>
  <si>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</si>
  <si>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</si>
  <si>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</si>
  <si>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</si>
  <si>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</si>
  <si>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</si>
  <si>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</si>
  <si>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</si>
  <si>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</si>
  <si>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</si>
  <si>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</si>
  <si>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</si>
  <si>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</si>
  <si>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</si>
  <si>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</si>
  <si>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</si>
  <si>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</si>
  <si>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</si>
  <si>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</si>
  <si>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</si>
  <si>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</si>
  <si>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</si>
  <si>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</si>
  <si>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</si>
  <si>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</si>
  <si>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</si>
  <si>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</si>
  <si>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</si>
  <si>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</si>
  <si>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</si>
  <si>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</si>
  <si>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</si>
  <si>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</si>
  <si>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</si>
  <si>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</si>
  <si>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</si>
  <si>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</si>
  <si>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</si>
  <si>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</si>
  <si>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</si>
  <si>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</si>
  <si>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</si>
  <si>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</si>
  <si>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</si>
  <si>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</si>
  <si>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</si>
  <si>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</si>
  <si>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</si>
  <si>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</si>
  <si>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</si>
  <si>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</si>
  <si>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</si>
  <si>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</si>
  <si>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</si>
  <si>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</si>
  <si>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</si>
  <si>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</si>
  <si>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</si>
  <si>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</si>
  <si>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</si>
  <si>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</si>
  <si>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</si>
  <si>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</si>
  <si>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</si>
  <si>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</si>
  <si>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</si>
  <si>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</si>
  <si>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</si>
  <si>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</si>
  <si>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</si>
  <si>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</si>
  <si>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</si>
  <si>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</si>
  <si>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</si>
  <si>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</si>
  <si>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</si>
  <si>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</si>
  <si>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</si>
  <si>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</si>
  <si>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</si>
  <si>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</si>
  <si>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</si>
  <si>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</si>
  <si>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</si>
  <si>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</si>
  <si>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</si>
  <si>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</si>
  <si>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</si>
  <si>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</si>
  <si>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</si>
  <si>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</si>
  <si>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</si>
  <si>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очистка корпуса ВРУ,ЩУРС от пыли и грязи</t>
  </si>
  <si>
    <t>замена светильников  в МОП СА-18</t>
  </si>
  <si>
    <t>ревизия и восстановление целостности электропроводки и контактных соединений электрооборудования</t>
  </si>
  <si>
    <t>замена пакетного выключателя ПВ 2*40 (кв.№3)</t>
  </si>
  <si>
    <t xml:space="preserve"> 9.2</t>
  </si>
  <si>
    <t>Текущий ремонт систем водоснабжения и водоотведения (непредвиденные работы)</t>
  </si>
  <si>
    <t>замена циркуляционного насоса с соединительным комплектом</t>
  </si>
  <si>
    <t>устранение засора канализационного коллектора Ду 100 мм</t>
  </si>
  <si>
    <t>обработка подвала после засора</t>
  </si>
  <si>
    <t xml:space="preserve"> 9.3</t>
  </si>
  <si>
    <t>Текущий ремонт конструктивных элементов (непредвиденные работы)</t>
  </si>
  <si>
    <t>ремонт контейнера ТБО с заменой  части днища 730*150*1,5 с добавлением уголков, сварочные работы, покраска (Чапаева 2,4,6,Панфилова 8,14)</t>
  </si>
  <si>
    <t>вывоз травы автотранспортом</t>
  </si>
  <si>
    <t>валка тополя с телевышки</t>
  </si>
  <si>
    <t>работа телевышки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</si>
  <si>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</si>
  <si>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</si>
  <si>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</si>
  <si>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</si>
  <si>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</si>
  <si>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14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</si>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</sst>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vertical="center" wrapText="1"/>
    </xf>
    <xf numFmtId="0" fontId="6" fillId="0" borderId="1" xfId="0" applyFont="1" applyBorder="1"/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6" fillId="0" borderId="0" xfId="0" applyNumberFormat="1" applyFont="1" applyFill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vertical="center" wrapText="1"/>
    </xf>
    <xf numFmtId="2" fontId="6" fillId="0" borderId="1" xfId="1" applyNumberFormat="1" applyFont="1" applyBorder="1" applyAlignment="1">
      <alignment horizontal="center"/>
    </xf>
    <xf numFmtId="0" fontId="7" fillId="0" borderId="1" xfId="1" applyFont="1" applyBorder="1"/>
    <xf numFmtId="2" fontId="7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2" fontId="7" fillId="0" borderId="1" xfId="2" applyNumberFormat="1" applyFont="1" applyBorder="1" applyAlignment="1"/>
    <xf numFmtId="2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topLeftCell="A59" workbookViewId="0">
      <selection activeCell="C91" sqref="C91"/>
    </sheetView>
  </sheetViews>
  <sheetFormatPr defaultColWidth="9.140625" defaultRowHeight="12.75" x14ac:dyDescent="0.2"/>
  <cols>
    <col min="1" max="1" width="6.5703125" style="1" customWidth="1"/>
    <col min="2" max="2" width="74" style="1" customWidth="1"/>
    <col min="3" max="3" width="14.85546875" style="1" customWidth="1"/>
    <col min="4" max="200" width="9.140625" style="1" customWidth="1"/>
    <col min="201" max="201" width="4.8554687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42578125" style="1" customWidth="1"/>
    <col min="209" max="209" width="6.7109375" style="1" customWidth="1"/>
    <col min="210" max="210" width="5" style="1" customWidth="1"/>
    <col min="211" max="211" width="9.140625" style="1" customWidth="1"/>
    <col min="212" max="212" width="9.28515625" style="1" customWidth="1"/>
    <col min="213" max="214" width="7.28515625" style="1" customWidth="1"/>
    <col min="215" max="215" width="9.140625" style="1" customWidth="1"/>
    <col min="216" max="216" width="9.85546875" style="1" customWidth="1"/>
    <col min="217" max="220" width="7.28515625" style="1" customWidth="1"/>
    <col min="221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5"/>
      <c r="B25" s="5"/>
    </row>
    <row r="26" spans="1:3" s="10" customFormat="1" ht="15.75" x14ac:dyDescent="0.25">
      <c r="A26" s="47" t="s">
        <v>121</v>
      </c>
      <c r="B26" s="47"/>
      <c r="C26" s="9"/>
    </row>
    <row r="27" spans="1:3" s="10" customFormat="1" ht="15.75" x14ac:dyDescent="0.25">
      <c r="A27" s="47" t="s">
        <v>119</v>
      </c>
      <c r="B27" s="47"/>
      <c r="C27" s="9"/>
    </row>
    <row r="28" spans="1:3" s="10" customFormat="1" ht="15.75" x14ac:dyDescent="0.25">
      <c r="A28" s="47" t="s">
        <v>120</v>
      </c>
      <c r="B28" s="47"/>
      <c r="C28" s="9"/>
    </row>
    <row r="29" spans="1:3" s="10" customFormat="1" ht="15.75" x14ac:dyDescent="0.25">
      <c r="A29" s="11"/>
      <c r="B29" s="12"/>
      <c r="C29" s="9"/>
    </row>
    <row r="30" spans="1:3" s="16" customFormat="1" ht="15.75" x14ac:dyDescent="0.25">
      <c r="A30" s="13"/>
      <c r="B30" s="14" t="s">
        <v>122</v>
      </c>
      <c r="C30" s="15">
        <v>-42302.947100000012</v>
      </c>
    </row>
    <row r="31" spans="1:3" ht="15.75" x14ac:dyDescent="0.25">
      <c r="A31" s="19"/>
      <c r="B31" s="22" t="s">
        <v>21</v>
      </c>
      <c r="C31" s="19"/>
    </row>
    <row r="32" spans="1:3" ht="15.75" x14ac:dyDescent="0.25">
      <c r="A32" s="18" t="s">
        <v>22</v>
      </c>
      <c r="B32" s="19" t="s">
        <v>23</v>
      </c>
      <c r="C32" s="19"/>
    </row>
    <row r="33" spans="1:3" ht="17.25" customHeight="1" x14ac:dyDescent="0.25">
      <c r="A33" s="18"/>
      <c r="B33" s="19" t="s">
        <v>24</v>
      </c>
      <c r="C33" s="33">
        <v>5532.1919999999991</v>
      </c>
    </row>
    <row r="34" spans="1:3" ht="15.75" x14ac:dyDescent="0.25">
      <c r="A34" s="21" t="s">
        <v>25</v>
      </c>
      <c r="B34" s="19" t="s">
        <v>26</v>
      </c>
      <c r="C34" s="33">
        <v>0</v>
      </c>
    </row>
    <row r="35" spans="1:3" ht="15.75" x14ac:dyDescent="0.25">
      <c r="A35" s="18"/>
      <c r="B35" s="19" t="s">
        <v>24</v>
      </c>
      <c r="C35" s="33">
        <v>6510.8399999999992</v>
      </c>
    </row>
    <row r="36" spans="1:3" ht="47.25" x14ac:dyDescent="0.25">
      <c r="A36" s="18" t="s">
        <v>27</v>
      </c>
      <c r="B36" s="19" t="s">
        <v>28</v>
      </c>
      <c r="C36" s="33">
        <v>797.75099999999998</v>
      </c>
    </row>
    <row r="37" spans="1:3" ht="23.25" customHeight="1" x14ac:dyDescent="0.25">
      <c r="A37" s="18" t="s">
        <v>29</v>
      </c>
      <c r="B37" s="19" t="s">
        <v>30</v>
      </c>
      <c r="C37" s="33">
        <v>57.722000000000001</v>
      </c>
    </row>
    <row r="38" spans="1:3" ht="15.75" x14ac:dyDescent="0.25">
      <c r="A38" s="18"/>
      <c r="B38" s="22" t="s">
        <v>31</v>
      </c>
      <c r="C38" s="34">
        <f>SUM(C33:C37)</f>
        <v>12898.504999999999</v>
      </c>
    </row>
    <row r="39" spans="1:3" ht="31.5" x14ac:dyDescent="0.25">
      <c r="A39" s="18" t="s">
        <v>32</v>
      </c>
      <c r="B39" s="22" t="s">
        <v>33</v>
      </c>
      <c r="C39" s="33"/>
    </row>
    <row r="40" spans="1:3" ht="15.75" x14ac:dyDescent="0.25">
      <c r="A40" s="18" t="s">
        <v>34</v>
      </c>
      <c r="B40" s="19" t="s">
        <v>35</v>
      </c>
      <c r="C40" s="33">
        <v>664.59500000000003</v>
      </c>
    </row>
    <row r="41" spans="1:3" ht="15.75" x14ac:dyDescent="0.25">
      <c r="A41" s="18" t="s">
        <v>36</v>
      </c>
      <c r="B41" s="19" t="s">
        <v>37</v>
      </c>
      <c r="C41" s="33">
        <v>1462.0272</v>
      </c>
    </row>
    <row r="42" spans="1:3" ht="15.75" x14ac:dyDescent="0.25">
      <c r="A42" s="18" t="s">
        <v>38</v>
      </c>
      <c r="B42" s="19" t="s">
        <v>39</v>
      </c>
      <c r="C42" s="33">
        <v>59.135999999999996</v>
      </c>
    </row>
    <row r="43" spans="1:3" ht="15.75" x14ac:dyDescent="0.25">
      <c r="A43" s="18" t="s">
        <v>40</v>
      </c>
      <c r="B43" s="19" t="s">
        <v>41</v>
      </c>
      <c r="C43" s="33">
        <v>647.04</v>
      </c>
    </row>
    <row r="44" spans="1:3" ht="15.75" x14ac:dyDescent="0.25">
      <c r="A44" s="18" t="s">
        <v>42</v>
      </c>
      <c r="B44" s="19" t="s">
        <v>43</v>
      </c>
      <c r="C44" s="33">
        <v>6214.32</v>
      </c>
    </row>
    <row r="45" spans="1:3" ht="15.75" x14ac:dyDescent="0.25">
      <c r="A45" s="18" t="s">
        <v>44</v>
      </c>
      <c r="B45" s="19" t="s">
        <v>45</v>
      </c>
      <c r="C45" s="33">
        <v>3941.2799999999997</v>
      </c>
    </row>
    <row r="46" spans="1:3" ht="15.75" x14ac:dyDescent="0.25">
      <c r="A46" s="18" t="s">
        <v>46</v>
      </c>
      <c r="B46" s="19" t="s">
        <v>47</v>
      </c>
      <c r="C46" s="33">
        <v>1286.9359999999999</v>
      </c>
    </row>
    <row r="47" spans="1:3" ht="31.5" x14ac:dyDescent="0.25">
      <c r="A47" s="18" t="s">
        <v>48</v>
      </c>
      <c r="B47" s="19" t="s">
        <v>49</v>
      </c>
      <c r="C47" s="33">
        <v>507.71879999999993</v>
      </c>
    </row>
    <row r="48" spans="1:3" ht="47.25" x14ac:dyDescent="0.25">
      <c r="A48" s="18" t="s">
        <v>50</v>
      </c>
      <c r="B48" s="19" t="s">
        <v>51</v>
      </c>
      <c r="C48" s="33">
        <v>1223.7263999999998</v>
      </c>
    </row>
    <row r="49" spans="1:3" ht="24" customHeight="1" x14ac:dyDescent="0.25">
      <c r="A49" s="18" t="s">
        <v>52</v>
      </c>
      <c r="B49" s="19" t="s">
        <v>53</v>
      </c>
      <c r="C49" s="33">
        <v>193.68799999999996</v>
      </c>
    </row>
    <row r="50" spans="1:3" ht="24" customHeight="1" x14ac:dyDescent="0.25">
      <c r="A50" s="23" t="s">
        <v>54</v>
      </c>
      <c r="B50" s="19" t="s">
        <v>55</v>
      </c>
      <c r="C50" s="33">
        <v>187.52699999999999</v>
      </c>
    </row>
    <row r="51" spans="1:3" ht="15.75" x14ac:dyDescent="0.25">
      <c r="A51" s="18"/>
      <c r="B51" s="22" t="s">
        <v>56</v>
      </c>
      <c r="C51" s="34">
        <f>SUM(C40:C50)</f>
        <v>16387.9944</v>
      </c>
    </row>
    <row r="52" spans="1:3" ht="15.75" x14ac:dyDescent="0.25">
      <c r="A52" s="18"/>
      <c r="B52" s="22" t="s">
        <v>57</v>
      </c>
      <c r="C52" s="33"/>
    </row>
    <row r="53" spans="1:3" ht="31.5" x14ac:dyDescent="0.25">
      <c r="A53" s="18" t="s">
        <v>58</v>
      </c>
      <c r="B53" s="19" t="s">
        <v>59</v>
      </c>
      <c r="C53" s="33">
        <v>0</v>
      </c>
    </row>
    <row r="54" spans="1:3" s="6" customFormat="1" ht="15.75" x14ac:dyDescent="0.25">
      <c r="A54" s="24"/>
      <c r="B54" s="19" t="s">
        <v>60</v>
      </c>
      <c r="C54" s="35">
        <v>6212.5</v>
      </c>
    </row>
    <row r="55" spans="1:3" s="6" customFormat="1" ht="15.75" x14ac:dyDescent="0.25">
      <c r="A55" s="24"/>
      <c r="B55" s="19" t="s">
        <v>61</v>
      </c>
      <c r="C55" s="35">
        <v>2485.6</v>
      </c>
    </row>
    <row r="56" spans="1:3" s="6" customFormat="1" ht="15.75" x14ac:dyDescent="0.25">
      <c r="A56" s="24"/>
      <c r="B56" s="19" t="s">
        <v>62</v>
      </c>
      <c r="C56" s="35">
        <v>2633.8</v>
      </c>
    </row>
    <row r="57" spans="1:3" s="6" customFormat="1" ht="15.75" x14ac:dyDescent="0.25">
      <c r="A57" s="24"/>
      <c r="B57" s="19" t="s">
        <v>63</v>
      </c>
      <c r="C57" s="35">
        <v>369.2</v>
      </c>
    </row>
    <row r="58" spans="1:3" s="6" customFormat="1" ht="15.75" x14ac:dyDescent="0.25">
      <c r="A58" s="24"/>
      <c r="B58" s="19" t="s">
        <v>64</v>
      </c>
      <c r="C58" s="35">
        <v>2529.94</v>
      </c>
    </row>
    <row r="59" spans="1:3" ht="15.75" x14ac:dyDescent="0.25">
      <c r="A59" s="18" t="s">
        <v>65</v>
      </c>
      <c r="B59" s="19" t="s">
        <v>66</v>
      </c>
      <c r="C59" s="33">
        <v>1007.11</v>
      </c>
    </row>
    <row r="60" spans="1:3" ht="15.75" x14ac:dyDescent="0.25">
      <c r="A60" s="18"/>
      <c r="B60" s="22" t="s">
        <v>67</v>
      </c>
      <c r="C60" s="34">
        <f>SUM(C54:C59)</f>
        <v>15238.150000000003</v>
      </c>
    </row>
    <row r="61" spans="1:3" ht="15.75" x14ac:dyDescent="0.25">
      <c r="A61" s="18"/>
      <c r="B61" s="22" t="s">
        <v>68</v>
      </c>
      <c r="C61" s="33"/>
    </row>
    <row r="62" spans="1:3" ht="15.75" x14ac:dyDescent="0.25">
      <c r="A62" s="18" t="s">
        <v>69</v>
      </c>
      <c r="B62" s="19" t="s">
        <v>70</v>
      </c>
      <c r="C62" s="33">
        <v>3574.0440000000003</v>
      </c>
    </row>
    <row r="63" spans="1:3" ht="15.75" x14ac:dyDescent="0.25">
      <c r="A63" s="18" t="s">
        <v>71</v>
      </c>
      <c r="B63" s="19" t="s">
        <v>72</v>
      </c>
      <c r="C63" s="33">
        <v>0</v>
      </c>
    </row>
    <row r="64" spans="1:3" ht="18.75" customHeight="1" x14ac:dyDescent="0.25">
      <c r="A64" s="18" t="s">
        <v>73</v>
      </c>
      <c r="B64" s="19" t="s">
        <v>74</v>
      </c>
      <c r="C64" s="33">
        <v>4530.0640000000003</v>
      </c>
    </row>
    <row r="65" spans="1:3" ht="31.5" x14ac:dyDescent="0.25">
      <c r="A65" s="18" t="s">
        <v>75</v>
      </c>
      <c r="B65" s="19" t="s">
        <v>76</v>
      </c>
      <c r="C65" s="33">
        <v>1787.0220000000002</v>
      </c>
    </row>
    <row r="66" spans="1:3" ht="15.75" x14ac:dyDescent="0.25">
      <c r="A66" s="18"/>
      <c r="B66" s="22" t="s">
        <v>77</v>
      </c>
      <c r="C66" s="34">
        <f>SUM(C62:C65)</f>
        <v>9891.130000000001</v>
      </c>
    </row>
    <row r="67" spans="1:3" ht="15.75" x14ac:dyDescent="0.25">
      <c r="A67" s="18"/>
      <c r="B67" s="22" t="s">
        <v>78</v>
      </c>
      <c r="C67" s="33"/>
    </row>
    <row r="68" spans="1:3" ht="31.5" x14ac:dyDescent="0.25">
      <c r="A68" s="18" t="s">
        <v>79</v>
      </c>
      <c r="B68" s="19" t="s">
        <v>80</v>
      </c>
      <c r="C68" s="33">
        <v>4588.8959999999997</v>
      </c>
    </row>
    <row r="69" spans="1:3" ht="15.75" x14ac:dyDescent="0.25">
      <c r="A69" s="18" t="s">
        <v>81</v>
      </c>
      <c r="B69" s="19" t="s">
        <v>82</v>
      </c>
      <c r="C69" s="33">
        <v>1279.5960000000002</v>
      </c>
    </row>
    <row r="70" spans="1:3" ht="15.75" x14ac:dyDescent="0.25">
      <c r="A70" s="18"/>
      <c r="B70" s="22" t="s">
        <v>83</v>
      </c>
      <c r="C70" s="34">
        <f>SUM(C68:C69)</f>
        <v>5868.4920000000002</v>
      </c>
    </row>
    <row r="71" spans="1:3" ht="15.75" x14ac:dyDescent="0.25">
      <c r="A71" s="18"/>
      <c r="B71" s="19"/>
      <c r="C71" s="34"/>
    </row>
    <row r="72" spans="1:3" ht="15.75" x14ac:dyDescent="0.25">
      <c r="A72" s="25" t="s">
        <v>84</v>
      </c>
      <c r="B72" s="19" t="s">
        <v>85</v>
      </c>
      <c r="C72" s="34">
        <v>695.64</v>
      </c>
    </row>
    <row r="73" spans="1:3" ht="15.75" x14ac:dyDescent="0.25">
      <c r="A73" s="25" t="s">
        <v>86</v>
      </c>
      <c r="B73" s="19" t="s">
        <v>87</v>
      </c>
      <c r="C73" s="34">
        <v>740.65200000000004</v>
      </c>
    </row>
    <row r="74" spans="1:3" ht="15.75" x14ac:dyDescent="0.25">
      <c r="A74" s="18"/>
      <c r="B74" s="19"/>
      <c r="C74" s="33"/>
    </row>
    <row r="75" spans="1:3" ht="15.75" x14ac:dyDescent="0.25">
      <c r="A75" s="18"/>
      <c r="B75" s="22" t="s">
        <v>88</v>
      </c>
      <c r="C75" s="33"/>
    </row>
    <row r="76" spans="1:3" ht="15.75" x14ac:dyDescent="0.25">
      <c r="A76" s="18" t="s">
        <v>89</v>
      </c>
      <c r="B76" s="19" t="s">
        <v>90</v>
      </c>
      <c r="C76" s="33">
        <v>4045.1999999999994</v>
      </c>
    </row>
    <row r="77" spans="1:3" ht="15.75" x14ac:dyDescent="0.25">
      <c r="A77" s="18" t="s">
        <v>91</v>
      </c>
      <c r="B77" s="19" t="s">
        <v>92</v>
      </c>
      <c r="C77" s="33">
        <v>5368.44</v>
      </c>
    </row>
    <row r="78" spans="1:3" ht="31.5" x14ac:dyDescent="0.25">
      <c r="A78" s="18"/>
      <c r="B78" s="26" t="s">
        <v>93</v>
      </c>
      <c r="C78" s="33">
        <v>3938.52</v>
      </c>
    </row>
    <row r="79" spans="1:3" ht="31.5" x14ac:dyDescent="0.25">
      <c r="A79" s="18"/>
      <c r="B79" s="26" t="s">
        <v>94</v>
      </c>
      <c r="C79" s="33">
        <v>3938.52</v>
      </c>
    </row>
    <row r="80" spans="1:3" ht="31.5" x14ac:dyDescent="0.25">
      <c r="A80" s="18"/>
      <c r="B80" s="26" t="s">
        <v>95</v>
      </c>
      <c r="C80" s="33">
        <v>3938.52</v>
      </c>
    </row>
    <row r="81" spans="1:3" ht="15.75" x14ac:dyDescent="0.25">
      <c r="A81" s="18"/>
      <c r="B81" s="22" t="s">
        <v>96</v>
      </c>
      <c r="C81" s="34">
        <f>SUM(C76:C80)</f>
        <v>21229.200000000001</v>
      </c>
    </row>
    <row r="82" spans="1:3" ht="15.75" x14ac:dyDescent="0.25">
      <c r="A82" s="18"/>
      <c r="B82" s="22" t="s">
        <v>97</v>
      </c>
      <c r="C82" s="33"/>
    </row>
    <row r="83" spans="1:3" ht="15.75" x14ac:dyDescent="0.25">
      <c r="A83" s="18" t="s">
        <v>98</v>
      </c>
      <c r="B83" s="22" t="s">
        <v>99</v>
      </c>
      <c r="C83" s="33">
        <v>0</v>
      </c>
    </row>
    <row r="84" spans="1:3" ht="15.75" x14ac:dyDescent="0.25">
      <c r="A84" s="18"/>
      <c r="B84" s="28" t="s">
        <v>100</v>
      </c>
      <c r="C84" s="33">
        <v>0</v>
      </c>
    </row>
    <row r="85" spans="1:3" ht="15.75" x14ac:dyDescent="0.25">
      <c r="A85" s="18"/>
      <c r="B85" s="28" t="s">
        <v>101</v>
      </c>
      <c r="C85" s="33"/>
    </row>
    <row r="86" spans="1:3" ht="31.5" x14ac:dyDescent="0.25">
      <c r="A86" s="18"/>
      <c r="B86" s="29" t="s">
        <v>102</v>
      </c>
      <c r="C86" s="33">
        <v>0</v>
      </c>
    </row>
    <row r="87" spans="1:3" ht="15.75" x14ac:dyDescent="0.25">
      <c r="A87" s="27"/>
      <c r="B87" s="28" t="s">
        <v>103</v>
      </c>
      <c r="C87" s="33"/>
    </row>
    <row r="88" spans="1:3" ht="31.5" x14ac:dyDescent="0.25">
      <c r="A88" s="18" t="s">
        <v>104</v>
      </c>
      <c r="B88" s="22" t="s">
        <v>105</v>
      </c>
      <c r="C88" s="33">
        <v>0</v>
      </c>
    </row>
    <row r="89" spans="1:3" s="7" customFormat="1" ht="15.75" x14ac:dyDescent="0.25">
      <c r="A89" s="30"/>
      <c r="B89" s="29" t="s">
        <v>106</v>
      </c>
      <c r="C89" s="36">
        <v>5508.66</v>
      </c>
    </row>
    <row r="90" spans="1:3" ht="15.75" x14ac:dyDescent="0.25">
      <c r="A90" s="31"/>
      <c r="B90" s="32" t="s">
        <v>107</v>
      </c>
      <c r="C90" s="33">
        <v>0</v>
      </c>
    </row>
    <row r="91" spans="1:3" ht="15.75" x14ac:dyDescent="0.25">
      <c r="A91" s="31"/>
      <c r="B91" s="32" t="s">
        <v>108</v>
      </c>
      <c r="C91" s="33"/>
    </row>
    <row r="92" spans="1:3" ht="31.5" x14ac:dyDescent="0.25">
      <c r="A92" s="18" t="s">
        <v>109</v>
      </c>
      <c r="B92" s="22" t="s">
        <v>110</v>
      </c>
      <c r="C92" s="33">
        <v>0</v>
      </c>
    </row>
    <row r="93" spans="1:3" ht="47.25" x14ac:dyDescent="0.25">
      <c r="A93" s="18"/>
      <c r="B93" s="29" t="s">
        <v>111</v>
      </c>
      <c r="C93" s="33">
        <v>991.34400000000005</v>
      </c>
    </row>
    <row r="94" spans="1:3" ht="15.75" x14ac:dyDescent="0.25">
      <c r="A94" s="18"/>
      <c r="B94" s="8" t="s">
        <v>112</v>
      </c>
      <c r="C94" s="33">
        <v>462.07</v>
      </c>
    </row>
    <row r="95" spans="1:3" ht="15.75" x14ac:dyDescent="0.25">
      <c r="A95" s="18"/>
      <c r="B95" s="32" t="s">
        <v>113</v>
      </c>
      <c r="C95" s="33">
        <v>3186.47</v>
      </c>
    </row>
    <row r="96" spans="1:3" ht="15.75" x14ac:dyDescent="0.25">
      <c r="A96" s="31"/>
      <c r="B96" s="29" t="s">
        <v>114</v>
      </c>
      <c r="C96" s="33">
        <v>4200</v>
      </c>
    </row>
    <row r="97" spans="1:6" ht="15.75" x14ac:dyDescent="0.25">
      <c r="A97" s="18"/>
      <c r="B97" s="22" t="s">
        <v>115</v>
      </c>
      <c r="C97" s="34">
        <f>SUM(C85:C96)</f>
        <v>14348.544</v>
      </c>
    </row>
    <row r="98" spans="1:6" ht="15.75" x14ac:dyDescent="0.25">
      <c r="A98" s="25" t="s">
        <v>116</v>
      </c>
      <c r="B98" s="22" t="s">
        <v>117</v>
      </c>
      <c r="C98" s="34">
        <f>18443.832*0.75</f>
        <v>13832.874</v>
      </c>
    </row>
    <row r="99" spans="1:6" ht="15.75" x14ac:dyDescent="0.25">
      <c r="A99" s="19"/>
      <c r="B99" s="22" t="s">
        <v>118</v>
      </c>
      <c r="C99" s="34">
        <f>C38+C51+C60+C66+C70+C72+C73+C81+C97+C98</f>
        <v>111131.18139999999</v>
      </c>
    </row>
    <row r="100" spans="1:6" s="42" customFormat="1" ht="15.75" x14ac:dyDescent="0.25">
      <c r="A100" s="37"/>
      <c r="B100" s="38" t="s">
        <v>123</v>
      </c>
      <c r="C100" s="39">
        <v>83350.2</v>
      </c>
      <c r="D100" s="40"/>
      <c r="E100" s="41"/>
      <c r="F100" s="41"/>
    </row>
    <row r="101" spans="1:6" s="43" customFormat="1" ht="15.75" x14ac:dyDescent="0.25">
      <c r="A101" s="37"/>
      <c r="B101" s="38" t="s">
        <v>124</v>
      </c>
      <c r="C101" s="39">
        <v>84006.44</v>
      </c>
      <c r="D101" s="40"/>
      <c r="E101" s="40"/>
      <c r="F101" s="40"/>
    </row>
    <row r="102" spans="1:6" s="43" customFormat="1" ht="15.75" x14ac:dyDescent="0.25">
      <c r="A102" s="37"/>
      <c r="B102" s="38" t="s">
        <v>127</v>
      </c>
      <c r="C102" s="39">
        <v>3549.12</v>
      </c>
      <c r="D102" s="40"/>
      <c r="E102" s="40"/>
      <c r="F102" s="40"/>
    </row>
    <row r="103" spans="1:6" s="43" customFormat="1" ht="15.75" x14ac:dyDescent="0.25">
      <c r="A103" s="37"/>
      <c r="B103" s="38" t="s">
        <v>126</v>
      </c>
      <c r="C103" s="44">
        <f>C101+C102-C99</f>
        <v>-23575.621399999989</v>
      </c>
      <c r="D103" s="41"/>
      <c r="E103" s="41"/>
      <c r="F103" s="41"/>
    </row>
    <row r="104" spans="1:6" s="43" customFormat="1" ht="15.75" x14ac:dyDescent="0.25">
      <c r="A104" s="37"/>
      <c r="B104" s="38" t="s">
        <v>125</v>
      </c>
      <c r="C104" s="44">
        <f>C30+C103</f>
        <v>-65878.568499999994</v>
      </c>
      <c r="D104" s="41"/>
      <c r="E104" s="41"/>
      <c r="F104" s="41"/>
    </row>
    <row r="105" spans="1:6" s="16" customFormat="1" ht="15.75" x14ac:dyDescent="0.25">
      <c r="A105" s="46"/>
      <c r="B105" s="46"/>
      <c r="C105" s="45"/>
    </row>
    <row r="106" spans="1:6" s="16" customFormat="1" ht="15.75" x14ac:dyDescent="0.25">
      <c r="A106" s="46"/>
      <c r="B106" s="46"/>
      <c r="C106" s="45"/>
    </row>
    <row r="107" spans="1:6" s="16" customFormat="1" ht="15.75" x14ac:dyDescent="0.25">
      <c r="A107" s="46"/>
      <c r="B107" s="46"/>
      <c r="C107" s="45"/>
    </row>
    <row r="108" spans="1:6" s="17" customFormat="1" ht="15.75" x14ac:dyDescent="0.25">
      <c r="A108" s="20"/>
      <c r="C108" s="20"/>
    </row>
    <row r="109" spans="1:6" s="17" customFormat="1" ht="15.75" x14ac:dyDescent="0.25">
      <c r="A109" s="20"/>
      <c r="C109" s="20"/>
    </row>
  </sheetData>
  <mergeCells count="6">
    <mergeCell ref="A107:B107"/>
    <mergeCell ref="A105:B105"/>
    <mergeCell ref="A106:B106"/>
    <mergeCell ref="A26:B26"/>
    <mergeCell ref="A27:B27"/>
    <mergeCell ref="A28:B2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2024-02-07T02:55:24Z</dcterms:created>
  <dcterms:modified xsi:type="dcterms:W3CDTF">2024-03-15T02:48:31Z</dcterms:modified>
</cp:coreProperties>
</file>