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9" i="1" l="1"/>
  <c r="C52" i="1"/>
  <c r="C88" i="1"/>
  <c r="C81" i="1"/>
  <c r="C71" i="1"/>
  <c r="C67" i="1"/>
  <c r="C61" i="1"/>
  <c r="C39" i="1"/>
  <c r="C90" i="1" l="1"/>
  <c r="C93" i="1" s="1"/>
  <c r="C94" i="1" s="1"/>
</calcChain>
</file>

<file path=xl/sharedStrings.xml><?xml version="1.0" encoding="utf-8"?>
<sst xmlns="http://schemas.openxmlformats.org/spreadsheetml/2006/main" count="117" uniqueCount="116">
  <si>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</si>
  <si>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"/>
        <family val="2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</si>
  <si>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</si>
  <si>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</si>
  <si>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</si>
  <si>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</si>
  <si>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</si>
  <si>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</si>
  <si>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</si>
  <si>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</si>
  <si>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</si>
  <si>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</si>
  <si>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</si>
  <si>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</si>
  <si>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</si>
  <si>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</si>
  <si>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</si>
  <si>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</si>
  <si>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</si>
  <si>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</si>
  <si>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</si>
  <si>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</si>
  <si>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</si>
  <si>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</si>
  <si>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</si>
  <si>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</si>
  <si>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</si>
  <si>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</si>
  <si>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</si>
  <si>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</si>
  <si>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</si>
  <si>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</si>
  <si>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</si>
  <si>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</si>
  <si>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</si>
  <si>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</si>
  <si>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</si>
  <si>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</si>
  <si>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</si>
  <si>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</si>
  <si>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</si>
  <si>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</si>
  <si>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</si>
  <si>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</si>
  <si>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</si>
  <si>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</si>
  <si>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</si>
  <si>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</si>
  <si>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</si>
  <si>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</si>
  <si>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</si>
  <si>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</si>
  <si>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</si>
  <si>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</si>
  <si>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</si>
  <si>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</si>
  <si>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</si>
  <si>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</si>
  <si>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</si>
  <si>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</si>
  <si>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</si>
  <si>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</si>
  <si>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</si>
  <si>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</si>
  <si>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</si>
  <si>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</si>
  <si>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</si>
  <si>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</si>
  <si>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</si>
  <si>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</si>
  <si>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</si>
  <si>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</si>
  <si>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</si>
  <si>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</si>
  <si>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</si>
  <si>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</si>
  <si>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</si>
  <si>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</si>
  <si>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</si>
  <si>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</si>
  <si>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</si>
  <si>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</si>
  <si>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</si>
  <si>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</si>
  <si>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</si>
  <si>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</si>
  <si>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</si>
  <si>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</si>
  <si>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</si>
  <si>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</si>
  <si>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</si>
  <si>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</si>
  <si>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</si>
  <si>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</si>
  <si>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</si>
  <si>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</si>
  <si>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</si>
  <si>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</si>
  <si>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</si>
  <si>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на лестничной клетке</t>
  </si>
  <si>
    <t xml:space="preserve"> 9.3</t>
  </si>
  <si>
    <t>Текущий ремонт конструктивных элементов (непредвиденные работы)</t>
  </si>
  <si>
    <t>ремонт подъезда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</si>
  <si>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</si>
  <si>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</si>
  <si>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</si>
  <si>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</si>
  <si>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</si>
  <si>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</si>
  <si>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2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</si>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</sst>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/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0" borderId="1" xfId="1" applyNumberFormat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6" fillId="0" borderId="1" xfId="2" applyNumberFormat="1" applyFont="1" applyBorder="1" applyAlignme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/>
    <xf numFmtId="2" fontId="4" fillId="0" borderId="0" xfId="0" applyNumberFormat="1" applyFont="1" applyFill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75" workbookViewId="0">
      <selection activeCell="F93" sqref="F93"/>
    </sheetView>
  </sheetViews>
  <sheetFormatPr defaultColWidth="9.140625" defaultRowHeight="12.75" x14ac:dyDescent="0.2"/>
  <cols>
    <col min="1" max="1" width="8.5703125" style="1" customWidth="1"/>
    <col min="2" max="2" width="79.7109375" style="1" customWidth="1"/>
    <col min="3" max="3" width="13.85546875" style="1" customWidth="1"/>
    <col min="4" max="200" width="9.140625" style="1" customWidth="1"/>
    <col min="201" max="201" width="4.7109375" style="1" customWidth="1"/>
    <col min="202" max="202" width="46.5703125" style="1" customWidth="1"/>
    <col min="203" max="203" width="8" style="1" customWidth="1"/>
    <col min="204" max="204" width="8.7109375" style="1" customWidth="1"/>
    <col min="205" max="205" width="6.5703125" style="1" customWidth="1"/>
    <col min="206" max="206" width="5.5703125" style="1" customWidth="1"/>
    <col min="207" max="207" width="9" style="1" customWidth="1"/>
    <col min="208" max="208" width="18" style="1" customWidth="1"/>
    <col min="209" max="209" width="8" style="1" customWidth="1"/>
    <col min="210" max="210" width="5.7109375" style="1" customWidth="1"/>
    <col min="211" max="211" width="7.140625" style="1" customWidth="1"/>
    <col min="212" max="212" width="9.85546875" style="1" customWidth="1"/>
    <col min="213" max="213" width="6.42578125" style="1" customWidth="1"/>
    <col min="214" max="214" width="6.28515625" style="1" customWidth="1"/>
    <col min="215" max="216" width="7.28515625" style="1" customWidth="1"/>
    <col min="217" max="217" width="7.7109375" style="1" customWidth="1"/>
    <col min="218" max="218" width="8" style="1" customWidth="1"/>
    <col min="219" max="219" width="8.42578125" style="1" customWidth="1"/>
    <col min="220" max="220" width="8.85546875" style="1" customWidth="1"/>
    <col min="221" max="224" width="9.140625" style="1" customWidth="1"/>
    <col min="225" max="225" width="12.42578125" style="1" customWidth="1"/>
    <col min="226" max="226" width="9.140625" style="1" customWidth="1"/>
    <col min="227" max="227" width="9.7109375" style="1" customWidth="1"/>
    <col min="228" max="228" width="11.140625" style="1" customWidth="1"/>
    <col min="229" max="229" width="9.7109375" style="1" customWidth="1"/>
    <col min="230" max="230" width="8" style="1" customWidth="1"/>
    <col min="231" max="231" width="10" style="1" customWidth="1"/>
    <col min="232" max="232" width="9.28515625" style="1" customWidth="1"/>
    <col min="233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6" customFormat="1" hidden="1" x14ac:dyDescent="0.2"/>
    <row r="27" spans="1:3" s="9" customFormat="1" ht="15.75" x14ac:dyDescent="0.25">
      <c r="A27" s="42" t="s">
        <v>110</v>
      </c>
      <c r="B27" s="42"/>
      <c r="C27" s="8"/>
    </row>
    <row r="28" spans="1:3" s="9" customFormat="1" ht="15.75" x14ac:dyDescent="0.25">
      <c r="A28" s="42" t="s">
        <v>108</v>
      </c>
      <c r="B28" s="42"/>
      <c r="C28" s="8"/>
    </row>
    <row r="29" spans="1:3" s="9" customFormat="1" ht="15.75" x14ac:dyDescent="0.25">
      <c r="A29" s="42" t="s">
        <v>109</v>
      </c>
      <c r="B29" s="42"/>
      <c r="C29" s="8"/>
    </row>
    <row r="30" spans="1:3" s="9" customFormat="1" ht="15.75" x14ac:dyDescent="0.25">
      <c r="A30" s="10"/>
      <c r="B30" s="11"/>
      <c r="C30" s="8"/>
    </row>
    <row r="31" spans="1:3" s="15" customFormat="1" ht="15.75" x14ac:dyDescent="0.25">
      <c r="A31" s="12"/>
      <c r="B31" s="13" t="s">
        <v>111</v>
      </c>
      <c r="C31" s="14">
        <v>-18700.150000000001</v>
      </c>
    </row>
    <row r="32" spans="1:3" ht="18.75" customHeight="1" x14ac:dyDescent="0.25">
      <c r="A32" s="16"/>
      <c r="B32" s="17" t="s">
        <v>21</v>
      </c>
      <c r="C32" s="16"/>
    </row>
    <row r="33" spans="1:3" ht="15.75" x14ac:dyDescent="0.25">
      <c r="A33" s="18" t="s">
        <v>22</v>
      </c>
      <c r="B33" s="16" t="s">
        <v>23</v>
      </c>
      <c r="C33" s="16"/>
    </row>
    <row r="34" spans="1:3" ht="19.5" customHeight="1" x14ac:dyDescent="0.25">
      <c r="A34" s="18"/>
      <c r="B34" s="16" t="s">
        <v>24</v>
      </c>
      <c r="C34" s="28">
        <v>2487.0239999999999</v>
      </c>
    </row>
    <row r="35" spans="1:3" ht="15.75" x14ac:dyDescent="0.25">
      <c r="A35" s="19" t="s">
        <v>25</v>
      </c>
      <c r="B35" s="16" t="s">
        <v>26</v>
      </c>
      <c r="C35" s="28">
        <v>0</v>
      </c>
    </row>
    <row r="36" spans="1:3" ht="15.75" x14ac:dyDescent="0.25">
      <c r="A36" s="18"/>
      <c r="B36" s="16" t="s">
        <v>24</v>
      </c>
      <c r="C36" s="28">
        <v>5853.96</v>
      </c>
    </row>
    <row r="37" spans="1:3" ht="47.25" x14ac:dyDescent="0.25">
      <c r="A37" s="18" t="s">
        <v>27</v>
      </c>
      <c r="B37" s="16" t="s">
        <v>28</v>
      </c>
      <c r="C37" s="28">
        <v>770.90049999999997</v>
      </c>
    </row>
    <row r="38" spans="1:3" ht="23.25" customHeight="1" x14ac:dyDescent="0.25">
      <c r="A38" s="18" t="s">
        <v>29</v>
      </c>
      <c r="B38" s="16" t="s">
        <v>30</v>
      </c>
      <c r="C38" s="28">
        <v>88.35</v>
      </c>
    </row>
    <row r="39" spans="1:3" ht="15.75" x14ac:dyDescent="0.25">
      <c r="A39" s="18"/>
      <c r="B39" s="17" t="s">
        <v>31</v>
      </c>
      <c r="C39" s="29">
        <f>SUM(C34:C38)</f>
        <v>9200.2345000000005</v>
      </c>
    </row>
    <row r="40" spans="1:3" ht="34.5" customHeight="1" x14ac:dyDescent="0.25">
      <c r="A40" s="18" t="s">
        <v>32</v>
      </c>
      <c r="B40" s="17" t="s">
        <v>33</v>
      </c>
      <c r="C40" s="28"/>
    </row>
    <row r="41" spans="1:3" ht="15.75" x14ac:dyDescent="0.25">
      <c r="A41" s="18" t="s">
        <v>34</v>
      </c>
      <c r="B41" s="16" t="s">
        <v>35</v>
      </c>
      <c r="C41" s="28">
        <v>2241.018</v>
      </c>
    </row>
    <row r="42" spans="1:3" ht="15.75" x14ac:dyDescent="0.25">
      <c r="A42" s="18" t="s">
        <v>36</v>
      </c>
      <c r="B42" s="16" t="s">
        <v>37</v>
      </c>
      <c r="C42" s="28">
        <v>205.20499999999998</v>
      </c>
    </row>
    <row r="43" spans="1:3" ht="15.75" x14ac:dyDescent="0.25">
      <c r="A43" s="18" t="s">
        <v>38</v>
      </c>
      <c r="B43" s="16" t="s">
        <v>39</v>
      </c>
      <c r="C43" s="28">
        <v>176.17599999999999</v>
      </c>
    </row>
    <row r="44" spans="1:3" ht="15.75" x14ac:dyDescent="0.25">
      <c r="A44" s="18" t="s">
        <v>40</v>
      </c>
      <c r="B44" s="16" t="s">
        <v>41</v>
      </c>
      <c r="C44" s="28">
        <v>269.59999999999997</v>
      </c>
    </row>
    <row r="45" spans="1:3" ht="15.75" x14ac:dyDescent="0.25">
      <c r="A45" s="18" t="s">
        <v>42</v>
      </c>
      <c r="B45" s="16" t="s">
        <v>43</v>
      </c>
      <c r="C45" s="28">
        <v>9395.4600000000009</v>
      </c>
    </row>
    <row r="46" spans="1:3" ht="15.75" x14ac:dyDescent="0.25">
      <c r="A46" s="18" t="s">
        <v>44</v>
      </c>
      <c r="B46" s="16" t="s">
        <v>45</v>
      </c>
      <c r="C46" s="28">
        <v>5958.8399999999992</v>
      </c>
    </row>
    <row r="47" spans="1:3" ht="15.75" x14ac:dyDescent="0.25">
      <c r="A47" s="18" t="s">
        <v>46</v>
      </c>
      <c r="B47" s="16" t="s">
        <v>47</v>
      </c>
      <c r="C47" s="28">
        <v>1070.1600000000001</v>
      </c>
    </row>
    <row r="48" spans="1:3" ht="15.75" x14ac:dyDescent="0.25">
      <c r="A48" s="18" t="s">
        <v>48</v>
      </c>
      <c r="B48" s="16" t="s">
        <v>49</v>
      </c>
      <c r="C48" s="28">
        <v>436.29599999999999</v>
      </c>
    </row>
    <row r="49" spans="1:3" ht="31.5" x14ac:dyDescent="0.25">
      <c r="A49" s="18" t="s">
        <v>50</v>
      </c>
      <c r="B49" s="16" t="s">
        <v>51</v>
      </c>
      <c r="C49" s="28">
        <v>2645.136</v>
      </c>
    </row>
    <row r="50" spans="1:3" ht="20.25" customHeight="1" x14ac:dyDescent="0.25">
      <c r="A50" s="18" t="s">
        <v>52</v>
      </c>
      <c r="B50" s="16" t="s">
        <v>53</v>
      </c>
      <c r="C50" s="28">
        <v>568.56799999999998</v>
      </c>
    </row>
    <row r="51" spans="1:3" ht="15.75" customHeight="1" x14ac:dyDescent="0.25">
      <c r="A51" s="20"/>
      <c r="B51" s="21" t="s">
        <v>54</v>
      </c>
      <c r="C51" s="28">
        <v>195.483</v>
      </c>
    </row>
    <row r="52" spans="1:3" ht="15.75" x14ac:dyDescent="0.25">
      <c r="A52" s="18"/>
      <c r="B52" s="17" t="s">
        <v>55</v>
      </c>
      <c r="C52" s="29">
        <f>SUM(C41:C51)</f>
        <v>23161.941999999995</v>
      </c>
    </row>
    <row r="53" spans="1:3" ht="16.5" customHeight="1" x14ac:dyDescent="0.25">
      <c r="A53" s="18"/>
      <c r="B53" s="17" t="s">
        <v>56</v>
      </c>
      <c r="C53" s="28"/>
    </row>
    <row r="54" spans="1:3" ht="31.5" customHeight="1" x14ac:dyDescent="0.25">
      <c r="A54" s="18" t="s">
        <v>57</v>
      </c>
      <c r="B54" s="16" t="s">
        <v>58</v>
      </c>
      <c r="C54" s="28">
        <v>0</v>
      </c>
    </row>
    <row r="55" spans="1:3" s="7" customFormat="1" ht="15.75" x14ac:dyDescent="0.25">
      <c r="A55" s="22"/>
      <c r="B55" s="16" t="s">
        <v>59</v>
      </c>
      <c r="C55" s="30">
        <v>5796</v>
      </c>
    </row>
    <row r="56" spans="1:3" s="7" customFormat="1" ht="19.5" customHeight="1" x14ac:dyDescent="0.25">
      <c r="A56" s="22"/>
      <c r="B56" s="16" t="s">
        <v>60</v>
      </c>
      <c r="C56" s="30">
        <v>2485.6</v>
      </c>
    </row>
    <row r="57" spans="1:3" s="7" customFormat="1" ht="17.25" customHeight="1" x14ac:dyDescent="0.25">
      <c r="A57" s="22"/>
      <c r="B57" s="16" t="s">
        <v>61</v>
      </c>
      <c r="C57" s="30">
        <v>2633.8</v>
      </c>
    </row>
    <row r="58" spans="1:3" s="7" customFormat="1" ht="19.5" customHeight="1" x14ac:dyDescent="0.25">
      <c r="A58" s="22"/>
      <c r="B58" s="16" t="s">
        <v>62</v>
      </c>
      <c r="C58" s="30">
        <v>369.2</v>
      </c>
    </row>
    <row r="59" spans="1:3" s="7" customFormat="1" ht="19.5" customHeight="1" x14ac:dyDescent="0.25">
      <c r="A59" s="22"/>
      <c r="B59" s="16" t="s">
        <v>63</v>
      </c>
      <c r="C59" s="30">
        <v>2168.52</v>
      </c>
    </row>
    <row r="60" spans="1:3" ht="18.75" customHeight="1" x14ac:dyDescent="0.25">
      <c r="A60" s="18" t="s">
        <v>64</v>
      </c>
      <c r="B60" s="16" t="s">
        <v>65</v>
      </c>
      <c r="C60" s="28">
        <v>154.94</v>
      </c>
    </row>
    <row r="61" spans="1:3" ht="15.75" x14ac:dyDescent="0.25">
      <c r="A61" s="18"/>
      <c r="B61" s="17" t="s">
        <v>66</v>
      </c>
      <c r="C61" s="29">
        <f>SUM(C55:C60)</f>
        <v>13608.060000000003</v>
      </c>
    </row>
    <row r="62" spans="1:3" ht="15.75" x14ac:dyDescent="0.25">
      <c r="A62" s="18"/>
      <c r="B62" s="17" t="s">
        <v>67</v>
      </c>
      <c r="C62" s="28"/>
    </row>
    <row r="63" spans="1:3" ht="15.75" x14ac:dyDescent="0.25">
      <c r="A63" s="18" t="s">
        <v>68</v>
      </c>
      <c r="B63" s="16" t="s">
        <v>69</v>
      </c>
      <c r="C63" s="28">
        <v>3725.6760000000004</v>
      </c>
    </row>
    <row r="64" spans="1:3" ht="15.75" x14ac:dyDescent="0.25">
      <c r="A64" s="18" t="s">
        <v>70</v>
      </c>
      <c r="B64" s="16" t="s">
        <v>71</v>
      </c>
      <c r="C64" s="28">
        <v>0</v>
      </c>
    </row>
    <row r="65" spans="1:3" ht="15.75" x14ac:dyDescent="0.25">
      <c r="A65" s="18" t="s">
        <v>72</v>
      </c>
      <c r="B65" s="16" t="s">
        <v>73</v>
      </c>
      <c r="C65" s="28">
        <v>4722.2560000000003</v>
      </c>
    </row>
    <row r="66" spans="1:3" ht="31.5" x14ac:dyDescent="0.25">
      <c r="A66" s="18" t="s">
        <v>74</v>
      </c>
      <c r="B66" s="16" t="s">
        <v>75</v>
      </c>
      <c r="C66" s="28">
        <v>2794.2570000000005</v>
      </c>
    </row>
    <row r="67" spans="1:3" ht="15.75" x14ac:dyDescent="0.25">
      <c r="A67" s="18"/>
      <c r="B67" s="17" t="s">
        <v>76</v>
      </c>
      <c r="C67" s="29">
        <f>SUM(C63:C66)</f>
        <v>11242.189000000002</v>
      </c>
    </row>
    <row r="68" spans="1:3" ht="15.75" x14ac:dyDescent="0.25">
      <c r="A68" s="18"/>
      <c r="B68" s="17" t="s">
        <v>77</v>
      </c>
      <c r="C68" s="28"/>
    </row>
    <row r="69" spans="1:3" ht="34.5" customHeight="1" x14ac:dyDescent="0.25">
      <c r="A69" s="18" t="s">
        <v>78</v>
      </c>
      <c r="B69" s="16" t="s">
        <v>79</v>
      </c>
      <c r="C69" s="28">
        <v>4783.5839999999998</v>
      </c>
    </row>
    <row r="70" spans="1:3" ht="15.75" x14ac:dyDescent="0.25">
      <c r="A70" s="18" t="s">
        <v>80</v>
      </c>
      <c r="B70" s="16" t="s">
        <v>81</v>
      </c>
      <c r="C70" s="28">
        <v>1333.884</v>
      </c>
    </row>
    <row r="71" spans="1:3" ht="15.75" x14ac:dyDescent="0.25">
      <c r="A71" s="18"/>
      <c r="B71" s="17" t="s">
        <v>82</v>
      </c>
      <c r="C71" s="29">
        <f>SUM(C69:C70)</f>
        <v>6117.4679999999998</v>
      </c>
    </row>
    <row r="72" spans="1:3" ht="15.75" x14ac:dyDescent="0.25">
      <c r="A72" s="18"/>
      <c r="B72" s="16"/>
      <c r="C72" s="28"/>
    </row>
    <row r="73" spans="1:3" ht="15.75" x14ac:dyDescent="0.25">
      <c r="A73" s="23" t="s">
        <v>83</v>
      </c>
      <c r="B73" s="16" t="s">
        <v>84</v>
      </c>
      <c r="C73" s="29">
        <v>742.9</v>
      </c>
    </row>
    <row r="74" spans="1:3" ht="15.75" x14ac:dyDescent="0.25">
      <c r="A74" s="23" t="s">
        <v>85</v>
      </c>
      <c r="B74" s="16" t="s">
        <v>86</v>
      </c>
      <c r="C74" s="29">
        <v>790.97</v>
      </c>
    </row>
    <row r="75" spans="1:3" ht="15.75" x14ac:dyDescent="0.25">
      <c r="A75" s="18"/>
      <c r="B75" s="17" t="s">
        <v>87</v>
      </c>
      <c r="C75" s="28"/>
    </row>
    <row r="76" spans="1:3" ht="15.75" x14ac:dyDescent="0.25">
      <c r="A76" s="18" t="s">
        <v>88</v>
      </c>
      <c r="B76" s="16" t="s">
        <v>89</v>
      </c>
      <c r="C76" s="28">
        <v>4045.1999999999994</v>
      </c>
    </row>
    <row r="77" spans="1:3" ht="15.75" x14ac:dyDescent="0.25">
      <c r="A77" s="18" t="s">
        <v>90</v>
      </c>
      <c r="B77" s="16" t="s">
        <v>91</v>
      </c>
      <c r="C77" s="28">
        <v>5368.44</v>
      </c>
    </row>
    <row r="78" spans="1:3" ht="38.25" customHeight="1" x14ac:dyDescent="0.25">
      <c r="A78" s="24"/>
      <c r="B78" s="25" t="s">
        <v>92</v>
      </c>
      <c r="C78" s="28">
        <v>3938.52</v>
      </c>
    </row>
    <row r="79" spans="1:3" ht="36.75" customHeight="1" x14ac:dyDescent="0.25">
      <c r="A79" s="24"/>
      <c r="B79" s="25" t="s">
        <v>93</v>
      </c>
      <c r="C79" s="28">
        <v>3938.52</v>
      </c>
    </row>
    <row r="80" spans="1:3" ht="34.5" customHeight="1" x14ac:dyDescent="0.25">
      <c r="A80" s="24"/>
      <c r="B80" s="25" t="s">
        <v>94</v>
      </c>
      <c r="C80" s="28">
        <v>3938.52</v>
      </c>
    </row>
    <row r="81" spans="1:6" ht="15.75" x14ac:dyDescent="0.25">
      <c r="A81" s="18"/>
      <c r="B81" s="17" t="s">
        <v>95</v>
      </c>
      <c r="C81" s="29">
        <f>SUM(C76:C80)</f>
        <v>21229.200000000001</v>
      </c>
    </row>
    <row r="82" spans="1:6" ht="15.75" x14ac:dyDescent="0.25">
      <c r="A82" s="18"/>
      <c r="B82" s="17" t="s">
        <v>96</v>
      </c>
      <c r="C82" s="28"/>
    </row>
    <row r="83" spans="1:6" ht="17.25" customHeight="1" x14ac:dyDescent="0.25">
      <c r="A83" s="18" t="s">
        <v>97</v>
      </c>
      <c r="B83" s="17" t="s">
        <v>98</v>
      </c>
      <c r="C83" s="28">
        <v>0</v>
      </c>
    </row>
    <row r="84" spans="1:6" ht="15.75" x14ac:dyDescent="0.25">
      <c r="A84" s="18"/>
      <c r="B84" s="26" t="s">
        <v>99</v>
      </c>
      <c r="C84" s="28"/>
    </row>
    <row r="85" spans="1:6" ht="24.75" customHeight="1" x14ac:dyDescent="0.25">
      <c r="A85" s="18" t="s">
        <v>100</v>
      </c>
      <c r="B85" s="17" t="s">
        <v>101</v>
      </c>
      <c r="C85" s="28">
        <v>0</v>
      </c>
    </row>
    <row r="86" spans="1:6" ht="15.75" x14ac:dyDescent="0.25">
      <c r="A86" s="18"/>
      <c r="B86" s="17" t="s">
        <v>102</v>
      </c>
      <c r="C86" s="28">
        <v>55708</v>
      </c>
    </row>
    <row r="87" spans="1:6" ht="15.75" x14ac:dyDescent="0.25">
      <c r="A87" s="18"/>
      <c r="B87" s="27" t="s">
        <v>103</v>
      </c>
      <c r="C87" s="28">
        <v>462.07</v>
      </c>
    </row>
    <row r="88" spans="1:6" ht="15.75" x14ac:dyDescent="0.25">
      <c r="A88" s="18"/>
      <c r="B88" s="17" t="s">
        <v>104</v>
      </c>
      <c r="C88" s="29">
        <f>SUM(C83:C87)</f>
        <v>56170.07</v>
      </c>
    </row>
    <row r="89" spans="1:6" ht="15.75" x14ac:dyDescent="0.25">
      <c r="A89" s="23" t="s">
        <v>105</v>
      </c>
      <c r="B89" s="16" t="s">
        <v>106</v>
      </c>
      <c r="C89" s="29">
        <f>19226.328*0.75</f>
        <v>14419.746000000001</v>
      </c>
    </row>
    <row r="90" spans="1:6" ht="15.75" x14ac:dyDescent="0.25">
      <c r="A90" s="16"/>
      <c r="B90" s="17" t="s">
        <v>107</v>
      </c>
      <c r="C90" s="29">
        <f>C39+C52+C61+C67+C71+C73+C74+C81+C88+C89</f>
        <v>156682.7795</v>
      </c>
    </row>
    <row r="91" spans="1:6" s="36" customFormat="1" ht="15.75" x14ac:dyDescent="0.25">
      <c r="A91" s="31"/>
      <c r="B91" s="32" t="s">
        <v>112</v>
      </c>
      <c r="C91" s="33">
        <v>92682.12</v>
      </c>
      <c r="D91" s="34"/>
      <c r="E91" s="35"/>
      <c r="F91" s="35"/>
    </row>
    <row r="92" spans="1:6" s="37" customFormat="1" ht="15.75" x14ac:dyDescent="0.25">
      <c r="A92" s="31"/>
      <c r="B92" s="32" t="s">
        <v>113</v>
      </c>
      <c r="C92" s="33">
        <v>103653.23</v>
      </c>
      <c r="D92" s="34"/>
      <c r="E92" s="34"/>
      <c r="F92" s="34"/>
    </row>
    <row r="93" spans="1:6" s="37" customFormat="1" ht="15.75" x14ac:dyDescent="0.25">
      <c r="A93" s="31"/>
      <c r="B93" s="32" t="s">
        <v>115</v>
      </c>
      <c r="C93" s="38">
        <f>C92-C90</f>
        <v>-53029.549500000008</v>
      </c>
      <c r="D93" s="35"/>
      <c r="E93" s="35"/>
      <c r="F93" s="35"/>
    </row>
    <row r="94" spans="1:6" s="37" customFormat="1" ht="15.75" x14ac:dyDescent="0.25">
      <c r="A94" s="31"/>
      <c r="B94" s="32" t="s">
        <v>114</v>
      </c>
      <c r="C94" s="38">
        <f>C31+C93</f>
        <v>-71729.699500000017</v>
      </c>
      <c r="D94" s="35"/>
      <c r="E94" s="35"/>
      <c r="F94" s="35"/>
    </row>
    <row r="95" spans="1:6" s="40" customFormat="1" ht="15.75" x14ac:dyDescent="0.25">
      <c r="A95" s="43"/>
      <c r="B95" s="43"/>
      <c r="C95" s="39"/>
    </row>
    <row r="96" spans="1:6" s="40" customFormat="1" ht="15.75" x14ac:dyDescent="0.25">
      <c r="A96" s="43"/>
      <c r="B96" s="43"/>
      <c r="C96" s="39"/>
    </row>
    <row r="97" spans="1:3" s="40" customFormat="1" ht="15.75" x14ac:dyDescent="0.25">
      <c r="A97" s="43"/>
      <c r="B97" s="43"/>
      <c r="C97" s="39"/>
    </row>
    <row r="98" spans="1:3" s="15" customFormat="1" ht="15.75" x14ac:dyDescent="0.25">
      <c r="A98" s="41"/>
      <c r="C98" s="39"/>
    </row>
    <row r="99" spans="1:3" s="15" customFormat="1" ht="15.75" x14ac:dyDescent="0.25">
      <c r="A99" s="44"/>
      <c r="B99" s="44"/>
      <c r="C99" s="39"/>
    </row>
  </sheetData>
  <mergeCells count="7">
    <mergeCell ref="A27:B27"/>
    <mergeCell ref="A28:B28"/>
    <mergeCell ref="A29:B29"/>
    <mergeCell ref="A97:B97"/>
    <mergeCell ref="A99:B99"/>
    <mergeCell ref="A95:B95"/>
    <mergeCell ref="A96:B9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2024-02-06T03:36:12Z</dcterms:created>
  <dcterms:modified xsi:type="dcterms:W3CDTF">2024-03-15T02:40:54Z</dcterms:modified>
</cp:coreProperties>
</file>