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0" i="1" l="1"/>
  <c r="C89" i="1"/>
  <c r="C81" i="1"/>
  <c r="C69" i="1"/>
  <c r="C65" i="1"/>
  <c r="C59" i="1"/>
  <c r="C51" i="1"/>
  <c r="C38" i="1"/>
  <c r="C91" i="1" l="1"/>
  <c r="C94" i="1" s="1"/>
  <c r="C95" i="1" s="1"/>
</calcChain>
</file>

<file path=xl/sharedStrings.xml><?xml version="1.0" encoding="utf-8"?>
<sst xmlns="http://schemas.openxmlformats.org/spreadsheetml/2006/main" count="117" uniqueCount="116">
  <si>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</si>
  <si>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</si>
  <si>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</si>
  <si>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</si>
  <si>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</si>
  <si>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</si>
  <si>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</si>
  <si>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</si>
  <si>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</si>
  <si>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</si>
  <si>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</si>
  <si>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</si>
  <si>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</si>
  <si>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</si>
  <si>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</si>
  <si>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</si>
  <si>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</si>
  <si>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</si>
  <si>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</si>
  <si>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</si>
  <si>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</si>
  <si>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</si>
  <si>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</si>
  <si>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</si>
  <si>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</si>
  <si>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</si>
  <si>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</si>
  <si>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</si>
  <si>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</si>
  <si>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</si>
  <si>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</si>
  <si>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</si>
  <si>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</si>
  <si>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</si>
  <si>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</si>
  <si>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</si>
  <si>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</si>
  <si>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</si>
  <si>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</si>
  <si>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</si>
  <si>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</si>
  <si>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</si>
  <si>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</si>
  <si>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</si>
  <si>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</si>
  <si>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</si>
  <si>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</si>
  <si>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</si>
  <si>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</si>
  <si>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</si>
  <si>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</si>
  <si>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</si>
  <si>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</si>
  <si>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</si>
  <si>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</si>
  <si>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</si>
  <si>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</si>
  <si>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</si>
  <si>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</si>
  <si>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</si>
  <si>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</si>
  <si>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</si>
  <si>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</si>
  <si>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</si>
  <si>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</si>
  <si>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</si>
  <si>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</si>
  <si>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</si>
  <si>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</si>
  <si>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</si>
  <si>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</si>
  <si>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</si>
  <si>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</si>
  <si>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</si>
  <si>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</si>
  <si>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</si>
  <si>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</si>
  <si>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</si>
  <si>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</si>
  <si>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</si>
  <si>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</si>
  <si>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</si>
  <si>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</si>
  <si>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</si>
  <si>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</si>
  <si>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</si>
  <si>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</si>
  <si>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</si>
  <si>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</si>
  <si>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</si>
  <si>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</si>
  <si>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</si>
  <si>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</si>
  <si>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поверка теплосчетчика ТЭМ 104,термометров сопротивления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</si>
  <si>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</si>
  <si>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</si>
  <si>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</si>
  <si>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</si>
  <si>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домового водосчетчика ХВС  ITELMA110мм</t>
  </si>
  <si>
    <t>смена сантехнических паронитовых прокладок 3/4 ина водосчетчике</t>
  </si>
  <si>
    <t xml:space="preserve"> 9.3</t>
  </si>
  <si>
    <t>Текущий ремонт конструктивных элементов (непредвиденные работы)</t>
  </si>
  <si>
    <t>закрытие чердачного люка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</si>
  <si>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</si>
  <si>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</si>
  <si>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</si>
  <si>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</si>
  <si>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</si>
  <si>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</si>
  <si>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4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</si>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</sst>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4" fillId="0" borderId="0" xfId="0" applyFont="1"/>
    <xf numFmtId="0" fontId="4" fillId="0" borderId="1" xfId="0" applyFont="1" applyFill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8" fillId="0" borderId="1" xfId="0" applyFont="1" applyBorder="1" applyAlignment="1">
      <alignment wrapText="1"/>
    </xf>
    <xf numFmtId="0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Border="1"/>
    <xf numFmtId="0" fontId="8" fillId="0" borderId="1" xfId="0" applyFont="1" applyBorder="1" applyAlignment="1">
      <alignment horizontal="center"/>
    </xf>
    <xf numFmtId="2" fontId="4" fillId="0" borderId="1" xfId="0" applyNumberFormat="1" applyFont="1" applyFill="1" applyBorder="1"/>
    <xf numFmtId="2" fontId="8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/>
    <xf numFmtId="2" fontId="4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6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80" workbookViewId="0">
      <selection activeCell="F95" sqref="F95"/>
    </sheetView>
  </sheetViews>
  <sheetFormatPr defaultColWidth="9.140625" defaultRowHeight="12.75" x14ac:dyDescent="0.2"/>
  <cols>
    <col min="1" max="1" width="6.85546875" style="1" customWidth="1"/>
    <col min="2" max="2" width="80.28515625" style="1" customWidth="1"/>
    <col min="3" max="3" width="14.5703125" style="1" customWidth="1"/>
    <col min="4" max="200" width="9.140625" style="1" customWidth="1"/>
    <col min="201" max="201" width="4.710937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10.5703125" style="1" customWidth="1"/>
    <col min="208" max="208" width="14" style="1" customWidth="1"/>
    <col min="209" max="209" width="9.7109375" style="1" customWidth="1"/>
    <col min="210" max="211" width="9" style="1" customWidth="1"/>
    <col min="212" max="212" width="10" style="1" customWidth="1"/>
    <col min="213" max="220" width="9" style="1" customWidth="1"/>
    <col min="221" max="221" width="8.28515625" style="1" customWidth="1"/>
    <col min="222" max="231" width="9" style="1" customWidth="1"/>
    <col min="232" max="232" width="10.28515625" style="1" customWidth="1"/>
    <col min="233" max="245" width="9" style="1" customWidth="1"/>
    <col min="246" max="247" width="9.140625" style="1" customWidth="1"/>
    <col min="248" max="248" width="12" style="1" customWidth="1"/>
    <col min="249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5">
        <v>1</v>
      </c>
      <c r="B6" s="5">
        <v>2</v>
      </c>
    </row>
    <row r="7" spans="1:2" hidden="1" x14ac:dyDescent="0.2">
      <c r="A7" s="5"/>
      <c r="B7" s="6" t="s">
        <v>3</v>
      </c>
    </row>
    <row r="8" spans="1:2" hidden="1" x14ac:dyDescent="0.2">
      <c r="A8" s="5">
        <v>1</v>
      </c>
      <c r="B8" s="3" t="s">
        <v>4</v>
      </c>
    </row>
    <row r="9" spans="1:2" hidden="1" x14ac:dyDescent="0.2">
      <c r="A9" s="5">
        <v>3</v>
      </c>
      <c r="B9" s="3" t="s">
        <v>5</v>
      </c>
    </row>
    <row r="10" spans="1:2" hidden="1" x14ac:dyDescent="0.2">
      <c r="A10" s="5">
        <v>4</v>
      </c>
      <c r="B10" s="3" t="s">
        <v>6</v>
      </c>
    </row>
    <row r="11" spans="1:2" hidden="1" x14ac:dyDescent="0.2">
      <c r="A11" s="5"/>
      <c r="B11" s="3" t="s">
        <v>7</v>
      </c>
    </row>
    <row r="12" spans="1:2" hidden="1" x14ac:dyDescent="0.2">
      <c r="A12" s="5"/>
      <c r="B12" s="3" t="s">
        <v>8</v>
      </c>
    </row>
    <row r="13" spans="1:2" hidden="1" x14ac:dyDescent="0.2">
      <c r="A13" s="5">
        <v>5</v>
      </c>
      <c r="B13" s="3" t="s">
        <v>9</v>
      </c>
    </row>
    <row r="14" spans="1:2" hidden="1" x14ac:dyDescent="0.2">
      <c r="A14" s="5">
        <v>7</v>
      </c>
      <c r="B14" s="3" t="s">
        <v>10</v>
      </c>
    </row>
    <row r="15" spans="1:2" hidden="1" x14ac:dyDescent="0.2">
      <c r="A15" s="5">
        <v>8</v>
      </c>
      <c r="B15" s="3" t="s">
        <v>11</v>
      </c>
    </row>
    <row r="16" spans="1:2" ht="13.5" hidden="1" customHeight="1" x14ac:dyDescent="0.2">
      <c r="A16" s="5">
        <v>9</v>
      </c>
      <c r="B16" s="3" t="s">
        <v>12</v>
      </c>
    </row>
    <row r="17" spans="1:3" hidden="1" x14ac:dyDescent="0.2">
      <c r="A17" s="5">
        <v>10</v>
      </c>
      <c r="B17" s="3" t="s">
        <v>13</v>
      </c>
    </row>
    <row r="18" spans="1:3" hidden="1" x14ac:dyDescent="0.2">
      <c r="A18" s="5">
        <v>11</v>
      </c>
      <c r="B18" s="3" t="s">
        <v>14</v>
      </c>
    </row>
    <row r="19" spans="1:3" hidden="1" x14ac:dyDescent="0.2">
      <c r="A19" s="5">
        <v>12</v>
      </c>
      <c r="B19" s="3" t="s">
        <v>15</v>
      </c>
    </row>
    <row r="20" spans="1:3" hidden="1" x14ac:dyDescent="0.2">
      <c r="A20" s="5">
        <v>13</v>
      </c>
      <c r="B20" s="3" t="s">
        <v>16</v>
      </c>
    </row>
    <row r="21" spans="1:3" hidden="1" x14ac:dyDescent="0.2">
      <c r="A21" s="5">
        <v>14</v>
      </c>
      <c r="B21" s="3" t="s">
        <v>17</v>
      </c>
    </row>
    <row r="22" spans="1:3" hidden="1" x14ac:dyDescent="0.2">
      <c r="A22" s="5">
        <v>15</v>
      </c>
      <c r="B22" s="3" t="s">
        <v>18</v>
      </c>
    </row>
    <row r="23" spans="1:3" hidden="1" x14ac:dyDescent="0.2">
      <c r="A23" s="5">
        <v>16</v>
      </c>
      <c r="B23" s="3" t="s">
        <v>19</v>
      </c>
    </row>
    <row r="24" spans="1:3" hidden="1" x14ac:dyDescent="0.2">
      <c r="A24" s="7">
        <v>17</v>
      </c>
      <c r="B24" s="8" t="s">
        <v>20</v>
      </c>
    </row>
    <row r="25" spans="1:3" s="9" customFormat="1" hidden="1" x14ac:dyDescent="0.2">
      <c r="B25" s="10"/>
    </row>
    <row r="26" spans="1:3" s="15" customFormat="1" ht="15.75" x14ac:dyDescent="0.25">
      <c r="A26" s="52" t="s">
        <v>110</v>
      </c>
      <c r="B26" s="52"/>
      <c r="C26" s="14"/>
    </row>
    <row r="27" spans="1:3" s="15" customFormat="1" ht="15.75" x14ac:dyDescent="0.25">
      <c r="A27" s="52" t="s">
        <v>108</v>
      </c>
      <c r="B27" s="52"/>
      <c r="C27" s="14"/>
    </row>
    <row r="28" spans="1:3" s="15" customFormat="1" ht="15.75" x14ac:dyDescent="0.25">
      <c r="A28" s="52" t="s">
        <v>109</v>
      </c>
      <c r="B28" s="52"/>
      <c r="C28" s="14"/>
    </row>
    <row r="29" spans="1:3" s="15" customFormat="1" ht="15.75" x14ac:dyDescent="0.25">
      <c r="A29" s="16"/>
      <c r="B29" s="17"/>
      <c r="C29" s="14"/>
    </row>
    <row r="30" spans="1:3" s="21" customFormat="1" ht="15.75" x14ac:dyDescent="0.25">
      <c r="A30" s="18"/>
      <c r="B30" s="19" t="s">
        <v>111</v>
      </c>
      <c r="C30" s="20">
        <v>-14107.76</v>
      </c>
    </row>
    <row r="31" spans="1:3" ht="15.75" x14ac:dyDescent="0.25">
      <c r="A31" s="13"/>
      <c r="B31" s="22" t="s">
        <v>21</v>
      </c>
      <c r="C31" s="13"/>
    </row>
    <row r="32" spans="1:3" ht="15.75" x14ac:dyDescent="0.25">
      <c r="A32" s="23" t="s">
        <v>22</v>
      </c>
      <c r="B32" s="24" t="s">
        <v>23</v>
      </c>
      <c r="C32" s="13"/>
    </row>
    <row r="33" spans="1:3" ht="14.25" customHeight="1" x14ac:dyDescent="0.25">
      <c r="A33" s="23"/>
      <c r="B33" s="24" t="s">
        <v>24</v>
      </c>
      <c r="C33" s="36">
        <v>8915.9399999999987</v>
      </c>
    </row>
    <row r="34" spans="1:3" ht="15.75" x14ac:dyDescent="0.25">
      <c r="A34" s="25" t="s">
        <v>25</v>
      </c>
      <c r="B34" s="24" t="s">
        <v>26</v>
      </c>
      <c r="C34" s="36">
        <v>0</v>
      </c>
    </row>
    <row r="35" spans="1:3" ht="15.75" x14ac:dyDescent="0.25">
      <c r="A35" s="23"/>
      <c r="B35" s="24" t="s">
        <v>24</v>
      </c>
      <c r="C35" s="36">
        <v>6375.6000000000013</v>
      </c>
    </row>
    <row r="36" spans="1:3" ht="47.25" x14ac:dyDescent="0.25">
      <c r="A36" s="23" t="s">
        <v>27</v>
      </c>
      <c r="B36" s="24" t="s">
        <v>28</v>
      </c>
      <c r="C36" s="36">
        <v>792.57499999999993</v>
      </c>
    </row>
    <row r="37" spans="1:3" ht="23.25" customHeight="1" x14ac:dyDescent="0.25">
      <c r="A37" s="23" t="s">
        <v>29</v>
      </c>
      <c r="B37" s="24" t="s">
        <v>30</v>
      </c>
      <c r="C37" s="36">
        <v>88.35</v>
      </c>
    </row>
    <row r="38" spans="1:3" ht="15.75" x14ac:dyDescent="0.25">
      <c r="A38" s="23"/>
      <c r="B38" s="22" t="s">
        <v>31</v>
      </c>
      <c r="C38" s="20">
        <f>SUM(C33:C37)</f>
        <v>16172.465000000002</v>
      </c>
    </row>
    <row r="39" spans="1:3" ht="15.75" x14ac:dyDescent="0.25">
      <c r="A39" s="23" t="s">
        <v>32</v>
      </c>
      <c r="B39" s="22" t="s">
        <v>33</v>
      </c>
      <c r="C39" s="36"/>
    </row>
    <row r="40" spans="1:3" ht="15.75" x14ac:dyDescent="0.25">
      <c r="A40" s="23" t="s">
        <v>34</v>
      </c>
      <c r="B40" s="24" t="s">
        <v>35</v>
      </c>
      <c r="C40" s="36">
        <v>722.02649999999994</v>
      </c>
    </row>
    <row r="41" spans="1:3" ht="15.75" x14ac:dyDescent="0.25">
      <c r="A41" s="23" t="s">
        <v>36</v>
      </c>
      <c r="B41" s="24" t="s">
        <v>37</v>
      </c>
      <c r="C41" s="36">
        <v>44.28</v>
      </c>
    </row>
    <row r="42" spans="1:3" ht="15.75" x14ac:dyDescent="0.25">
      <c r="A42" s="23" t="s">
        <v>38</v>
      </c>
      <c r="B42" s="24" t="s">
        <v>39</v>
      </c>
      <c r="C42" s="36">
        <v>47.519999999999996</v>
      </c>
    </row>
    <row r="43" spans="1:3" ht="15.75" x14ac:dyDescent="0.25">
      <c r="A43" s="23" t="s">
        <v>40</v>
      </c>
      <c r="B43" s="24" t="s">
        <v>41</v>
      </c>
      <c r="C43" s="36">
        <v>1240.1600000000001</v>
      </c>
    </row>
    <row r="44" spans="1:3" ht="15.75" x14ac:dyDescent="0.25">
      <c r="A44" s="23" t="s">
        <v>42</v>
      </c>
      <c r="B44" s="24" t="s">
        <v>43</v>
      </c>
      <c r="C44" s="36">
        <v>1239.1650000000002</v>
      </c>
    </row>
    <row r="45" spans="1:3" ht="15.75" x14ac:dyDescent="0.25">
      <c r="A45" s="23" t="s">
        <v>44</v>
      </c>
      <c r="B45" s="24" t="s">
        <v>45</v>
      </c>
      <c r="C45" s="36">
        <v>785.91000000000008</v>
      </c>
    </row>
    <row r="46" spans="1:3" ht="15.75" x14ac:dyDescent="0.25">
      <c r="A46" s="23" t="s">
        <v>46</v>
      </c>
      <c r="B46" s="24" t="s">
        <v>47</v>
      </c>
      <c r="C46" s="36">
        <v>1651.8880000000001</v>
      </c>
    </row>
    <row r="47" spans="1:3" ht="15.75" x14ac:dyDescent="0.25">
      <c r="A47" s="23" t="s">
        <v>48</v>
      </c>
      <c r="B47" s="24" t="s">
        <v>49</v>
      </c>
      <c r="C47" s="36">
        <v>152.64000000000001</v>
      </c>
    </row>
    <row r="48" spans="1:3" ht="31.5" x14ac:dyDescent="0.25">
      <c r="A48" s="23" t="s">
        <v>50</v>
      </c>
      <c r="B48" s="24" t="s">
        <v>51</v>
      </c>
      <c r="C48" s="36">
        <v>2086.3439999999996</v>
      </c>
    </row>
    <row r="49" spans="1:3" ht="15.75" x14ac:dyDescent="0.25">
      <c r="A49" s="23" t="s">
        <v>52</v>
      </c>
      <c r="B49" s="24" t="s">
        <v>53</v>
      </c>
      <c r="C49" s="36">
        <v>102.24</v>
      </c>
    </row>
    <row r="50" spans="1:3" ht="15.75" x14ac:dyDescent="0.25">
      <c r="A50" s="23"/>
      <c r="B50" s="26" t="s">
        <v>54</v>
      </c>
      <c r="C50" s="36">
        <v>193.392</v>
      </c>
    </row>
    <row r="51" spans="1:3" ht="15.75" x14ac:dyDescent="0.25">
      <c r="A51" s="23"/>
      <c r="B51" s="22" t="s">
        <v>55</v>
      </c>
      <c r="C51" s="20">
        <f>SUM(C40:C50)</f>
        <v>8265.5654999999988</v>
      </c>
    </row>
    <row r="52" spans="1:3" ht="15.75" x14ac:dyDescent="0.25">
      <c r="A52" s="23"/>
      <c r="B52" s="22" t="s">
        <v>56</v>
      </c>
      <c r="C52" s="36"/>
    </row>
    <row r="53" spans="1:3" ht="31.5" x14ac:dyDescent="0.25">
      <c r="A53" s="23" t="s">
        <v>57</v>
      </c>
      <c r="B53" s="24" t="s">
        <v>58</v>
      </c>
      <c r="C53" s="36">
        <v>0</v>
      </c>
    </row>
    <row r="54" spans="1:3" s="11" customFormat="1" ht="15.75" x14ac:dyDescent="0.25">
      <c r="A54" s="23"/>
      <c r="B54" s="24" t="s">
        <v>59</v>
      </c>
      <c r="C54" s="37">
        <v>5439</v>
      </c>
    </row>
    <row r="55" spans="1:3" s="11" customFormat="1" ht="20.25" customHeight="1" x14ac:dyDescent="0.25">
      <c r="A55" s="23"/>
      <c r="B55" s="24" t="s">
        <v>60</v>
      </c>
      <c r="C55" s="37">
        <v>2485.6</v>
      </c>
    </row>
    <row r="56" spans="1:3" s="11" customFormat="1" ht="16.5" customHeight="1" x14ac:dyDescent="0.25">
      <c r="A56" s="23"/>
      <c r="B56" s="24" t="s">
        <v>61</v>
      </c>
      <c r="C56" s="37">
        <v>2633.8</v>
      </c>
    </row>
    <row r="57" spans="1:3" s="11" customFormat="1" ht="20.25" customHeight="1" x14ac:dyDescent="0.25">
      <c r="A57" s="23"/>
      <c r="B57" s="24" t="s">
        <v>62</v>
      </c>
      <c r="C57" s="37">
        <v>369.2</v>
      </c>
    </row>
    <row r="58" spans="1:3" s="11" customFormat="1" ht="15.75" x14ac:dyDescent="0.25">
      <c r="A58" s="23"/>
      <c r="B58" s="24" t="s">
        <v>63</v>
      </c>
      <c r="C58" s="37">
        <v>1445.68</v>
      </c>
    </row>
    <row r="59" spans="1:3" ht="15.75" x14ac:dyDescent="0.25">
      <c r="A59" s="23"/>
      <c r="B59" s="22" t="s">
        <v>64</v>
      </c>
      <c r="C59" s="20">
        <f>SUM(C54:C58)</f>
        <v>12373.280000000002</v>
      </c>
    </row>
    <row r="60" spans="1:3" ht="15.75" x14ac:dyDescent="0.25">
      <c r="A60" s="23"/>
      <c r="B60" s="22" t="s">
        <v>65</v>
      </c>
      <c r="C60" s="36"/>
    </row>
    <row r="61" spans="1:3" ht="15.75" x14ac:dyDescent="0.25">
      <c r="A61" s="23" t="s">
        <v>66</v>
      </c>
      <c r="B61" s="24" t="s">
        <v>67</v>
      </c>
      <c r="C61" s="36">
        <v>3685.8240000000001</v>
      </c>
    </row>
    <row r="62" spans="1:3" ht="15.75" x14ac:dyDescent="0.25">
      <c r="A62" s="23" t="s">
        <v>68</v>
      </c>
      <c r="B62" s="24" t="s">
        <v>69</v>
      </c>
      <c r="C62" s="36">
        <v>0</v>
      </c>
    </row>
    <row r="63" spans="1:3" ht="15.75" x14ac:dyDescent="0.25">
      <c r="A63" s="23" t="s">
        <v>70</v>
      </c>
      <c r="B63" s="24" t="s">
        <v>71</v>
      </c>
      <c r="C63" s="36">
        <v>4671.7439999999997</v>
      </c>
    </row>
    <row r="64" spans="1:3" ht="31.5" x14ac:dyDescent="0.25">
      <c r="A64" s="23" t="s">
        <v>72</v>
      </c>
      <c r="B64" s="24" t="s">
        <v>73</v>
      </c>
      <c r="C64" s="36">
        <v>1842.912</v>
      </c>
    </row>
    <row r="65" spans="1:3" ht="15.75" x14ac:dyDescent="0.25">
      <c r="A65" s="23"/>
      <c r="B65" s="22" t="s">
        <v>74</v>
      </c>
      <c r="C65" s="20">
        <f>SUM(C61:C64)</f>
        <v>10200.48</v>
      </c>
    </row>
    <row r="66" spans="1:3" ht="15.75" x14ac:dyDescent="0.25">
      <c r="A66" s="23"/>
      <c r="B66" s="22" t="s">
        <v>75</v>
      </c>
      <c r="C66" s="36"/>
    </row>
    <row r="67" spans="1:3" ht="31.5" x14ac:dyDescent="0.25">
      <c r="A67" s="23" t="s">
        <v>76</v>
      </c>
      <c r="B67" s="24" t="s">
        <v>77</v>
      </c>
      <c r="C67" s="36">
        <v>4732.4160000000002</v>
      </c>
    </row>
    <row r="68" spans="1:3" ht="15.75" x14ac:dyDescent="0.25">
      <c r="A68" s="23" t="s">
        <v>78</v>
      </c>
      <c r="B68" s="24" t="s">
        <v>79</v>
      </c>
      <c r="C68" s="36">
        <v>1319.616</v>
      </c>
    </row>
    <row r="69" spans="1:3" ht="15.75" x14ac:dyDescent="0.25">
      <c r="A69" s="23"/>
      <c r="B69" s="22" t="s">
        <v>80</v>
      </c>
      <c r="C69" s="20">
        <f>SUM(C67:C68)</f>
        <v>6052.0320000000002</v>
      </c>
    </row>
    <row r="70" spans="1:3" ht="15.75" x14ac:dyDescent="0.25">
      <c r="A70" s="23"/>
      <c r="B70" s="24"/>
      <c r="C70" s="36"/>
    </row>
    <row r="71" spans="1:3" ht="15.75" x14ac:dyDescent="0.25">
      <c r="A71" s="27" t="s">
        <v>81</v>
      </c>
      <c r="B71" s="24" t="s">
        <v>82</v>
      </c>
      <c r="C71" s="20">
        <v>757.52</v>
      </c>
    </row>
    <row r="72" spans="1:3" ht="15.75" x14ac:dyDescent="0.25">
      <c r="A72" s="27" t="s">
        <v>83</v>
      </c>
      <c r="B72" s="24" t="s">
        <v>84</v>
      </c>
      <c r="C72" s="20">
        <v>806.53600000000006</v>
      </c>
    </row>
    <row r="73" spans="1:3" ht="15.75" x14ac:dyDescent="0.25">
      <c r="A73" s="23"/>
      <c r="B73" s="24"/>
      <c r="C73" s="36"/>
    </row>
    <row r="74" spans="1:3" ht="15.75" customHeight="1" x14ac:dyDescent="0.25">
      <c r="A74" s="23"/>
      <c r="B74" s="22" t="s">
        <v>85</v>
      </c>
      <c r="C74" s="36"/>
    </row>
    <row r="75" spans="1:3" ht="15.75" x14ac:dyDescent="0.25">
      <c r="A75" s="23" t="s">
        <v>86</v>
      </c>
      <c r="B75" s="24" t="s">
        <v>87</v>
      </c>
      <c r="C75" s="36">
        <v>4045.1999999999994</v>
      </c>
    </row>
    <row r="76" spans="1:3" ht="15.75" x14ac:dyDescent="0.25">
      <c r="A76" s="23" t="s">
        <v>88</v>
      </c>
      <c r="B76" s="24" t="s">
        <v>89</v>
      </c>
      <c r="C76" s="36">
        <v>5368.44</v>
      </c>
    </row>
    <row r="77" spans="1:3" s="4" customFormat="1" ht="42" customHeight="1" x14ac:dyDescent="0.25">
      <c r="A77" s="28"/>
      <c r="B77" s="29" t="s">
        <v>90</v>
      </c>
      <c r="C77" s="38">
        <v>3938.52</v>
      </c>
    </row>
    <row r="78" spans="1:3" s="4" customFormat="1" ht="43.5" customHeight="1" x14ac:dyDescent="0.25">
      <c r="A78" s="28"/>
      <c r="B78" s="29" t="s">
        <v>91</v>
      </c>
      <c r="C78" s="38">
        <v>3938.52</v>
      </c>
    </row>
    <row r="79" spans="1:3" s="4" customFormat="1" ht="34.5" customHeight="1" x14ac:dyDescent="0.25">
      <c r="A79" s="28"/>
      <c r="B79" s="29" t="s">
        <v>92</v>
      </c>
      <c r="C79" s="38">
        <v>3938.52</v>
      </c>
    </row>
    <row r="80" spans="1:3" ht="19.5" customHeight="1" x14ac:dyDescent="0.25">
      <c r="A80" s="30"/>
      <c r="B80" s="31" t="s">
        <v>93</v>
      </c>
      <c r="C80" s="36">
        <v>15300</v>
      </c>
    </row>
    <row r="81" spans="1:6" ht="15.75" x14ac:dyDescent="0.25">
      <c r="A81" s="23"/>
      <c r="B81" s="22" t="s">
        <v>94</v>
      </c>
      <c r="C81" s="20">
        <f>SUM(C75:C80)</f>
        <v>36529.199999999997</v>
      </c>
    </row>
    <row r="82" spans="1:6" ht="15.75" x14ac:dyDescent="0.25">
      <c r="A82" s="23"/>
      <c r="B82" s="22" t="s">
        <v>95</v>
      </c>
      <c r="C82" s="36">
        <v>0</v>
      </c>
    </row>
    <row r="83" spans="1:6" ht="31.5" x14ac:dyDescent="0.25">
      <c r="A83" s="23" t="s">
        <v>96</v>
      </c>
      <c r="B83" s="22" t="s">
        <v>97</v>
      </c>
      <c r="C83" s="36">
        <v>0</v>
      </c>
    </row>
    <row r="84" spans="1:6" ht="15.75" x14ac:dyDescent="0.25">
      <c r="A84" s="33"/>
      <c r="B84" s="32" t="s">
        <v>98</v>
      </c>
      <c r="C84" s="36">
        <v>2068.6999999999998</v>
      </c>
    </row>
    <row r="85" spans="1:6" ht="21" customHeight="1" x14ac:dyDescent="0.25">
      <c r="A85" s="33"/>
      <c r="B85" s="26" t="s">
        <v>99</v>
      </c>
      <c r="C85" s="36"/>
    </row>
    <row r="86" spans="1:6" ht="15.75" x14ac:dyDescent="0.25">
      <c r="A86" s="23" t="s">
        <v>100</v>
      </c>
      <c r="B86" s="22" t="s">
        <v>101</v>
      </c>
      <c r="C86" s="36">
        <v>0</v>
      </c>
    </row>
    <row r="87" spans="1:6" ht="22.5" customHeight="1" x14ac:dyDescent="0.25">
      <c r="A87" s="35"/>
      <c r="B87" s="32" t="s">
        <v>102</v>
      </c>
      <c r="C87" s="36"/>
    </row>
    <row r="88" spans="1:6" ht="15.75" x14ac:dyDescent="0.25">
      <c r="A88" s="35"/>
      <c r="B88" s="34" t="s">
        <v>103</v>
      </c>
      <c r="C88" s="36">
        <v>462.07</v>
      </c>
    </row>
    <row r="89" spans="1:6" ht="15.75" x14ac:dyDescent="0.25">
      <c r="A89" s="23"/>
      <c r="B89" s="22" t="s">
        <v>104</v>
      </c>
      <c r="C89" s="20">
        <f>SUM(C82:C88)</f>
        <v>2530.77</v>
      </c>
    </row>
    <row r="90" spans="1:6" ht="15.75" x14ac:dyDescent="0.25">
      <c r="A90" s="27" t="s">
        <v>105</v>
      </c>
      <c r="B90" s="22" t="s">
        <v>106</v>
      </c>
      <c r="C90" s="20">
        <f>19020.672*0.75</f>
        <v>14265.503999999999</v>
      </c>
    </row>
    <row r="91" spans="1:6" ht="15.75" x14ac:dyDescent="0.25">
      <c r="A91" s="13"/>
      <c r="B91" s="39" t="s">
        <v>107</v>
      </c>
      <c r="C91" s="20">
        <f>C38+C51+C59+C65+C69+C71+C72+C81+C89+C90</f>
        <v>107953.35250000001</v>
      </c>
    </row>
    <row r="92" spans="1:6" s="45" customFormat="1" ht="15.75" x14ac:dyDescent="0.25">
      <c r="A92" s="40"/>
      <c r="B92" s="41" t="s">
        <v>112</v>
      </c>
      <c r="C92" s="42">
        <v>80924.52</v>
      </c>
      <c r="D92" s="43"/>
      <c r="E92" s="44"/>
      <c r="F92" s="44"/>
    </row>
    <row r="93" spans="1:6" s="46" customFormat="1" ht="15.75" x14ac:dyDescent="0.25">
      <c r="A93" s="40"/>
      <c r="B93" s="41" t="s">
        <v>113</v>
      </c>
      <c r="C93" s="42">
        <v>81030.89</v>
      </c>
      <c r="D93" s="43"/>
      <c r="E93" s="43"/>
      <c r="F93" s="43"/>
    </row>
    <row r="94" spans="1:6" s="46" customFormat="1" ht="15.75" x14ac:dyDescent="0.25">
      <c r="A94" s="40"/>
      <c r="B94" s="41" t="s">
        <v>115</v>
      </c>
      <c r="C94" s="47">
        <f>C93-C91</f>
        <v>-26922.462500000009</v>
      </c>
      <c r="D94" s="44"/>
      <c r="E94" s="44"/>
      <c r="F94" s="44"/>
    </row>
    <row r="95" spans="1:6" s="46" customFormat="1" ht="15.75" x14ac:dyDescent="0.25">
      <c r="A95" s="40"/>
      <c r="B95" s="41" t="s">
        <v>114</v>
      </c>
      <c r="C95" s="47">
        <f>C30+C94</f>
        <v>-41030.222500000011</v>
      </c>
      <c r="D95" s="44"/>
      <c r="E95" s="44"/>
      <c r="F95" s="44"/>
    </row>
    <row r="96" spans="1:6" s="49" customFormat="1" ht="15.75" x14ac:dyDescent="0.25">
      <c r="A96" s="51"/>
      <c r="B96" s="51"/>
      <c r="C96" s="48"/>
    </row>
    <row r="97" spans="1:3" s="49" customFormat="1" ht="15.75" x14ac:dyDescent="0.25">
      <c r="A97" s="51"/>
      <c r="B97" s="51"/>
      <c r="C97" s="48"/>
    </row>
    <row r="98" spans="1:3" s="49" customFormat="1" ht="15.75" x14ac:dyDescent="0.25">
      <c r="A98" s="51"/>
      <c r="B98" s="51"/>
      <c r="C98" s="48"/>
    </row>
    <row r="99" spans="1:3" s="12" customFormat="1" ht="15.75" x14ac:dyDescent="0.25">
      <c r="A99" s="50"/>
      <c r="C99" s="48"/>
    </row>
  </sheetData>
  <mergeCells count="6">
    <mergeCell ref="A96:B96"/>
    <mergeCell ref="A97:B97"/>
    <mergeCell ref="A98:B98"/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2024-02-06T04:15:09Z</dcterms:created>
  <dcterms:modified xsi:type="dcterms:W3CDTF">2024-03-15T02:42:05Z</dcterms:modified>
</cp:coreProperties>
</file>